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2375"/>
  </bookViews>
  <sheets>
    <sheet name="钢制家具" sheetId="1" r:id="rId1"/>
  </sheets>
  <definedNames>
    <definedName name="_xlnm._FilterDatabase" localSheetId="0" hidden="1">钢制家具!$A$1:$L$24</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c r="G19"/>
  <c r="G18"/>
  <c r="G16"/>
  <c r="G15"/>
  <c r="G14"/>
  <c r="G13"/>
  <c r="G6"/>
  <c r="G5"/>
  <c r="G4"/>
  <c r="G3"/>
</calcChain>
</file>

<file path=xl/sharedStrings.xml><?xml version="1.0" encoding="utf-8"?>
<sst xmlns="http://schemas.openxmlformats.org/spreadsheetml/2006/main" count="84" uniqueCount="63">
  <si>
    <t>序号</t>
  </si>
  <si>
    <t>区域</t>
  </si>
  <si>
    <t>产品名称</t>
  </si>
  <si>
    <t>分项名称</t>
  </si>
  <si>
    <t>参考图片</t>
  </si>
  <si>
    <r>
      <rPr>
        <b/>
        <sz val="10"/>
        <rFont val="微软雅黑"/>
        <charset val="134"/>
      </rPr>
      <t>规格</t>
    </r>
    <r>
      <rPr>
        <sz val="10"/>
        <rFont val="微软雅黑"/>
        <charset val="134"/>
      </rPr>
      <t>(W*D*H)mm</t>
    </r>
  </si>
  <si>
    <t>数量</t>
  </si>
  <si>
    <t>套数</t>
  </si>
  <si>
    <t>单位</t>
  </si>
  <si>
    <t>单价（元）</t>
  </si>
  <si>
    <t>金额（元）</t>
  </si>
  <si>
    <t>清洗间</t>
  </si>
  <si>
    <t>医用环保治疗柜</t>
  </si>
  <si>
    <t>医用环保治疗台下柜</t>
  </si>
  <si>
    <t>L*665*835</t>
  </si>
  <si>
    <t>延米</t>
  </si>
  <si>
    <t>L*565*835</t>
  </si>
  <si>
    <t>医用环保治疗台台面</t>
  </si>
  <si>
    <t>L*700*12</t>
  </si>
  <si>
    <t>L*600*12</t>
  </si>
  <si>
    <t>医用环保定制垃圾柜</t>
  </si>
  <si>
    <t>500*565*835</t>
  </si>
  <si>
    <t>台</t>
  </si>
  <si>
    <t>脚踏水龙头</t>
  </si>
  <si>
    <t>常用</t>
  </si>
  <si>
    <t>套</t>
  </si>
  <si>
    <t>洗眼器</t>
  </si>
  <si>
    <t>纯水水龙头</t>
  </si>
  <si>
    <t>不锈钢水槽盆</t>
  </si>
  <si>
    <t>定制</t>
  </si>
  <si>
    <t>医用环保护士站</t>
  </si>
  <si>
    <t>护士站低台主体</t>
  </si>
  <si>
    <t>L*650*740</t>
  </si>
  <si>
    <t>护士站下台面</t>
  </si>
  <si>
    <t>护士站高台主体</t>
  </si>
  <si>
    <t>L*300*440</t>
  </si>
  <si>
    <t>护士站上台面</t>
  </si>
  <si>
    <t>L*300*12</t>
  </si>
  <si>
    <t>护士站外立面</t>
  </si>
  <si>
    <t>L*900*12</t>
  </si>
  <si>
    <t>主机配柜</t>
  </si>
  <si>
    <t>300*430*680</t>
  </si>
  <si>
    <t>钢制键盘架</t>
  </si>
  <si>
    <t>常规标品</t>
  </si>
  <si>
    <t>个</t>
  </si>
  <si>
    <t>三抽配柜</t>
  </si>
  <si>
    <t>400*430*680</t>
  </si>
  <si>
    <t>木纹转印低台</t>
  </si>
  <si>
    <t>4320*640</t>
  </si>
  <si>
    <t>平方</t>
  </si>
  <si>
    <t>人造石灌浆雕刻</t>
  </si>
  <si>
    <t>常规</t>
  </si>
  <si>
    <t>人造石雕刻灌浆图案</t>
  </si>
  <si>
    <t>金额合计：</t>
  </si>
  <si>
    <t>金额大写：</t>
  </si>
  <si>
    <t>材料及做法描述</t>
    <phoneticPr fontId="9" type="noConversion"/>
  </si>
  <si>
    <t>延米</t>
    <phoneticPr fontId="9" type="noConversion"/>
  </si>
  <si>
    <t>1、材质：站体支撑框架采用厚度为2.0mm厚电解钢板，面板采用厚度为1.0mm厚电解钢板；上、下台面及外包面均采用12mm±0.3mm厚医用复合亚克力人造石；站体底部采用SUS304不锈钢内嵌式T脚线。
2、表面处理：采用高档环保室内型环氧树脂静电粉末喷涂，涂层膜厚度均匀，喷粉涂层厚70-80um，经高温流平、固化等工序，使喷塑涂层耐腐蚀、耐冲击性能高于国家标准，涂层附着力达到2级，具有环保、抑菌、防锈、防静电、耐腐蚀、附着力强、耐摩擦等技术特点；喷涂需采用全自动化喷涂流水线，以保证产品的品质标准及要求；表面喷涂颜色可选。
3、工艺：采用30*60*1.5mm厚镀锌钢管，通过激光切割、数控冲压、数控折弯、电阻焊接、激光焊接成U型框架与站体框架连接后形成无障碍高台工作区；站体框架内部采用贯通式走线设计并配有可拆卸检修门及强弱电面板安装预留位，整体尺寸比例协调，符合人体工程学。
4、配件：钢质静音导轨、优质钢制铜芯锁具、暗藏式拉手、标签卡槽。                          
5、配置：根据科室需求可选配主机柜、三抽柜、单抽单门柜、打印机柜等不同款式钢制配柜，配柜边宽10mm薄边工艺。</t>
    <phoneticPr fontId="9" type="noConversion"/>
  </si>
  <si>
    <t>1、材质：柜体采用厚度1.0mm的SUS304不锈钢板制作，台面采用1.0mmSUS304不锈钢板制作，底部含木质垫板；
2、工艺：通过激光切割、数控冲压、数控折弯、氩弧焊焊接等设备制作而成；经打磨、拉丝、抛光等工序加工后，产品正面整体平整光滑无凸起，无外露焊点；棱角圆润光滑平整、无倒刺、无焊渣；柜体正面门及抽屉间空隙在1.5-2mm之间，柜内含可调节层板，可自由拆卸和逐级调整高度功能，活动层板负重≥30KG。门板和抽屉面板拉手采用隐藏式卷边拉手或不锈钢弧形拉手，门板采用双层工艺设计防止藏污纳垢，清洁方便无卫生死角，夹层内有固定加强筋，柜门具有磁吸功能且与柜体连接方式为缓冲门铰或门轴。
3、配件：优质钢制铜芯锁具、钢质静音导轨、不锈钢弧形拉手，优质水龙头（内配下水配套软管）。</t>
    <phoneticPr fontId="9" type="noConversion"/>
  </si>
  <si>
    <t>注：以上报价含加工费用、现场安装及所需配件费用、人工费、物流运输费、楼层搬运费、安全文明施工费、施工垃圾清运费、施工区域污染保洁费、成品保护费以及税金、一定范围内的风险等全部费用。</t>
    <phoneticPr fontId="9" type="noConversion"/>
  </si>
  <si>
    <t>清洗间</t>
    <phoneticPr fontId="9" type="noConversion"/>
  </si>
  <si>
    <t>六安中医院清洗间清洗柜槽、分诊台报价清单</t>
    <phoneticPr fontId="9" type="noConversion"/>
  </si>
  <si>
    <t>口腔科导医台</t>
    <phoneticPr fontId="9" type="noConversion"/>
  </si>
</sst>
</file>

<file path=xl/styles.xml><?xml version="1.0" encoding="utf-8"?>
<styleSheet xmlns="http://schemas.openxmlformats.org/spreadsheetml/2006/main">
  <numFmts count="4">
    <numFmt numFmtId="176" formatCode="0.00_ "/>
    <numFmt numFmtId="177" formatCode="0.00_);[Red]\(0.00\)"/>
    <numFmt numFmtId="178" formatCode="\¥#,##0.00;[Red]\¥#,##0.00"/>
    <numFmt numFmtId="179" formatCode="[DBNum2][$RMB]General;[Red][DBNum2][$RMB]General"/>
  </numFmts>
  <fonts count="10">
    <font>
      <sz val="11"/>
      <color theme="1"/>
      <name val="宋体"/>
      <charset val="134"/>
      <scheme val="minor"/>
    </font>
    <font>
      <sz val="14"/>
      <color theme="1"/>
      <name val="微软雅黑"/>
      <charset val="134"/>
    </font>
    <font>
      <sz val="10"/>
      <name val="微软雅黑"/>
      <charset val="134"/>
    </font>
    <font>
      <sz val="9"/>
      <name val="微软雅黑"/>
      <charset val="134"/>
    </font>
    <font>
      <sz val="9"/>
      <color theme="1"/>
      <name val="微软雅黑"/>
      <charset val="134"/>
    </font>
    <font>
      <b/>
      <sz val="16"/>
      <name val="微软雅黑"/>
      <charset val="134"/>
    </font>
    <font>
      <b/>
      <sz val="10"/>
      <name val="微软雅黑"/>
      <charset val="134"/>
    </font>
    <font>
      <sz val="9"/>
      <name val="宋体"/>
      <charset val="134"/>
    </font>
    <font>
      <sz val="12"/>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s>
  <cellStyleXfs count="2">
    <xf numFmtId="0" fontId="0" fillId="0" borderId="0">
      <alignment vertical="center"/>
    </xf>
    <xf numFmtId="0" fontId="8" fillId="0" borderId="0" applyBorder="0"/>
  </cellStyleXfs>
  <cellXfs count="48">
    <xf numFmtId="0" fontId="0" fillId="0" borderId="0" xfId="0">
      <alignment vertical="center"/>
    </xf>
    <xf numFmtId="0" fontId="1" fillId="0" borderId="0" xfId="0" applyFont="1" applyFill="1" applyBorder="1" applyAlignment="1">
      <alignment horizontal="center" vertical="center"/>
    </xf>
    <xf numFmtId="0" fontId="2" fillId="0" borderId="0" xfId="1"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3" fillId="0" borderId="0" xfId="1" applyFont="1" applyFill="1" applyBorder="1" applyAlignment="1">
      <alignment vertical="center"/>
    </xf>
    <xf numFmtId="0" fontId="2" fillId="0" borderId="0" xfId="1" applyFont="1" applyFill="1" applyBorder="1"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0" fillId="2" borderId="0" xfId="0" applyFill="1">
      <alignment vertical="center"/>
    </xf>
    <xf numFmtId="0" fontId="6" fillId="0" borderId="1" xfId="1" applyFont="1" applyFill="1" applyBorder="1" applyAlignment="1">
      <alignment horizontal="center" vertical="center"/>
    </xf>
    <xf numFmtId="0" fontId="6" fillId="0" borderId="1" xfId="1" applyFont="1" applyFill="1" applyBorder="1" applyAlignment="1">
      <alignment horizontal="center" vertical="center" wrapText="1"/>
    </xf>
    <xf numFmtId="0" fontId="6" fillId="2" borderId="1" xfId="1" applyFont="1" applyFill="1" applyBorder="1" applyAlignment="1">
      <alignment horizontal="center" vertical="center"/>
    </xf>
    <xf numFmtId="176" fontId="6" fillId="0" borderId="1" xfId="1"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1" applyFont="1" applyFill="1" applyBorder="1" applyAlignment="1">
      <alignment horizontal="left" vertical="center"/>
    </xf>
    <xf numFmtId="0" fontId="3" fillId="2" borderId="1" xfId="1" applyNumberFormat="1" applyFont="1" applyFill="1" applyBorder="1" applyAlignment="1">
      <alignment horizontal="left" vertical="center"/>
    </xf>
    <xf numFmtId="176" fontId="3" fillId="2" borderId="1" xfId="0" applyNumberFormat="1" applyFont="1" applyFill="1" applyBorder="1" applyAlignment="1">
      <alignment horizontal="left" vertical="center" wrapText="1"/>
    </xf>
    <xf numFmtId="176" fontId="3" fillId="0" borderId="1" xfId="1" applyNumberFormat="1"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0" fontId="3" fillId="2" borderId="1" xfId="1" applyFont="1" applyFill="1" applyBorder="1" applyAlignment="1">
      <alignment horizontal="left" vertical="center"/>
    </xf>
    <xf numFmtId="176" fontId="4" fillId="0" borderId="1" xfId="0" applyNumberFormat="1" applyFont="1" applyFill="1" applyBorder="1" applyAlignment="1">
      <alignment horizontal="left" vertical="center" wrapText="1"/>
    </xf>
    <xf numFmtId="177" fontId="3" fillId="0" borderId="1" xfId="0" applyNumberFormat="1" applyFont="1" applyFill="1" applyBorder="1" applyAlignment="1">
      <alignment horizontal="left" vertical="center" wrapText="1"/>
    </xf>
    <xf numFmtId="0" fontId="3" fillId="0" borderId="1" xfId="1" applyFont="1" applyFill="1" applyBorder="1" applyAlignment="1">
      <alignment horizontal="left" vertical="center"/>
    </xf>
    <xf numFmtId="0" fontId="5" fillId="0"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0" fontId="6" fillId="0" borderId="1" xfId="1" applyFont="1" applyFill="1" applyBorder="1" applyAlignment="1">
      <alignment horizontal="center" vertical="center"/>
    </xf>
    <xf numFmtId="178" fontId="6" fillId="0" borderId="1" xfId="1"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2" borderId="1" xfId="1" applyFont="1" applyFill="1" applyBorder="1" applyAlignment="1">
      <alignment horizontal="center" vertical="center"/>
    </xf>
    <xf numFmtId="176" fontId="6" fillId="0" borderId="1" xfId="1" applyNumberFormat="1" applyFont="1" applyFill="1" applyBorder="1" applyAlignment="1">
      <alignment horizontal="center" vertical="center"/>
    </xf>
    <xf numFmtId="179" fontId="6" fillId="0" borderId="1" xfId="1"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1" applyFont="1" applyFill="1" applyBorder="1" applyAlignment="1">
      <alignment horizontal="left" vertical="center"/>
    </xf>
    <xf numFmtId="0" fontId="3" fillId="0" borderId="1" xfId="1" applyFont="1" applyFill="1" applyBorder="1" applyAlignment="1">
      <alignment horizontal="left" vertical="center" wrapTex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176" fontId="6" fillId="0" borderId="5" xfId="1" applyNumberFormat="1" applyFont="1" applyFill="1" applyBorder="1" applyAlignment="1">
      <alignment horizontal="center" vertical="center" wrapText="1"/>
    </xf>
    <xf numFmtId="176" fontId="6" fillId="0" borderId="6"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wrapText="1"/>
    </xf>
    <xf numFmtId="176" fontId="6" fillId="0" borderId="0" xfId="1" applyNumberFormat="1" applyFont="1" applyFill="1" applyBorder="1" applyAlignment="1">
      <alignment horizontal="center" vertical="center" wrapText="1"/>
    </xf>
  </cellXfs>
  <cellStyles count="2">
    <cellStyle name="常规" xfId="0" builtinId="0"/>
    <cellStyle name="常规_quoto1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19050</xdr:colOff>
      <xdr:row>3</xdr:row>
      <xdr:rowOff>194945</xdr:rowOff>
    </xdr:from>
    <xdr:to>
      <xdr:col>4</xdr:col>
      <xdr:colOff>990600</xdr:colOff>
      <xdr:row>9</xdr:row>
      <xdr:rowOff>23495</xdr:rowOff>
    </xdr:to>
    <xdr:pic>
      <xdr:nvPicPr>
        <xdr:cNvPr id="3" name="ID_6613C8716C7A4273B171F1D175C9046F"/>
        <xdr:cNvPicPr>
          <a:picLocks noChangeAspect="1"/>
        </xdr:cNvPicPr>
      </xdr:nvPicPr>
      <xdr:blipFill>
        <a:blip xmlns:r="http://schemas.openxmlformats.org/officeDocument/2006/relationships" r:embed="rId1" cstate="print"/>
        <a:stretch>
          <a:fillRect/>
        </a:stretch>
      </xdr:blipFill>
      <xdr:spPr>
        <a:xfrm>
          <a:off x="3298190" y="1287145"/>
          <a:ext cx="971550" cy="1123950"/>
        </a:xfrm>
        <a:prstGeom prst="rect">
          <a:avLst/>
        </a:prstGeom>
        <a:noFill/>
        <a:ln w="9525">
          <a:noFill/>
        </a:ln>
      </xdr:spPr>
    </xdr:pic>
    <xdr:clientData/>
  </xdr:twoCellAnchor>
  <xdr:twoCellAnchor editAs="oneCell">
    <xdr:from>
      <xdr:col>4</xdr:col>
      <xdr:colOff>19050</xdr:colOff>
      <xdr:row>12</xdr:row>
      <xdr:rowOff>62230</xdr:rowOff>
    </xdr:from>
    <xdr:to>
      <xdr:col>4</xdr:col>
      <xdr:colOff>990600</xdr:colOff>
      <xdr:row>20</xdr:row>
      <xdr:rowOff>156210</xdr:rowOff>
    </xdr:to>
    <xdr:pic>
      <xdr:nvPicPr>
        <xdr:cNvPr id="5" name="ID_24F86985B03D4500B5DD177D4D070866"/>
        <xdr:cNvPicPr>
          <a:picLocks noChangeAspect="1"/>
        </xdr:cNvPicPr>
      </xdr:nvPicPr>
      <xdr:blipFill>
        <a:blip xmlns:r="http://schemas.openxmlformats.org/officeDocument/2006/relationships" r:embed="rId2"/>
        <a:stretch>
          <a:fillRect/>
        </a:stretch>
      </xdr:blipFill>
      <xdr:spPr>
        <a:xfrm>
          <a:off x="3298190" y="3097530"/>
          <a:ext cx="971550" cy="182118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L24"/>
  <sheetViews>
    <sheetView tabSelected="1" workbookViewId="0">
      <selection activeCell="B12" sqref="B12:B22"/>
    </sheetView>
  </sheetViews>
  <sheetFormatPr defaultColWidth="9" defaultRowHeight="13.5"/>
  <cols>
    <col min="1" max="1" width="5.875" style="7" customWidth="1"/>
    <col min="2" max="2" width="7.75" style="8" customWidth="1"/>
    <col min="3" max="3" width="11.125" style="7" customWidth="1"/>
    <col min="4" max="4" width="18.25" customWidth="1"/>
    <col min="5" max="5" width="13.125" customWidth="1"/>
    <col min="6" max="6" width="20" customWidth="1"/>
    <col min="7" max="7" width="7.875" style="9" customWidth="1"/>
    <col min="8" max="8" width="7" customWidth="1"/>
    <col min="9" max="9" width="6.875" customWidth="1"/>
    <col min="10" max="10" width="9.875" customWidth="1"/>
    <col min="11" max="11" width="9.75" customWidth="1"/>
    <col min="12" max="12" width="66" customWidth="1"/>
  </cols>
  <sheetData>
    <row r="1" spans="1:12" s="1" customFormat="1" ht="39" customHeight="1">
      <c r="A1" s="24" t="s">
        <v>61</v>
      </c>
      <c r="B1" s="24"/>
      <c r="C1" s="24"/>
      <c r="D1" s="24"/>
      <c r="E1" s="24"/>
      <c r="F1" s="24"/>
      <c r="G1" s="25"/>
      <c r="H1" s="24"/>
      <c r="I1" s="24"/>
      <c r="J1" s="26"/>
      <c r="K1" s="26"/>
      <c r="L1" s="24"/>
    </row>
    <row r="2" spans="1:12" s="2" customFormat="1" ht="30" customHeight="1">
      <c r="A2" s="10" t="s">
        <v>0</v>
      </c>
      <c r="B2" s="11" t="s">
        <v>1</v>
      </c>
      <c r="C2" s="11" t="s">
        <v>2</v>
      </c>
      <c r="D2" s="11" t="s">
        <v>3</v>
      </c>
      <c r="E2" s="11" t="s">
        <v>4</v>
      </c>
      <c r="F2" s="10" t="s">
        <v>5</v>
      </c>
      <c r="G2" s="12" t="s">
        <v>6</v>
      </c>
      <c r="H2" s="10" t="s">
        <v>7</v>
      </c>
      <c r="I2" s="10" t="s">
        <v>8</v>
      </c>
      <c r="J2" s="13" t="s">
        <v>9</v>
      </c>
      <c r="K2" s="13" t="s">
        <v>10</v>
      </c>
      <c r="L2" s="11" t="s">
        <v>55</v>
      </c>
    </row>
    <row r="3" spans="1:12" s="3" customFormat="1" ht="17.100000000000001" customHeight="1">
      <c r="A3" s="33">
        <v>1</v>
      </c>
      <c r="B3" s="33" t="s">
        <v>60</v>
      </c>
      <c r="C3" s="33" t="s">
        <v>12</v>
      </c>
      <c r="D3" s="14" t="s">
        <v>13</v>
      </c>
      <c r="E3" s="38"/>
      <c r="F3" s="15" t="s">
        <v>14</v>
      </c>
      <c r="G3" s="16">
        <f>2.9+2.96-0.665+0.08-0.03</f>
        <v>5.2450000000000001</v>
      </c>
      <c r="H3" s="15">
        <v>1</v>
      </c>
      <c r="I3" s="23" t="s">
        <v>56</v>
      </c>
      <c r="J3" s="17"/>
      <c r="K3" s="18"/>
      <c r="L3" s="41" t="s">
        <v>58</v>
      </c>
    </row>
    <row r="4" spans="1:12" s="3" customFormat="1" ht="17.100000000000001" customHeight="1">
      <c r="A4" s="33"/>
      <c r="B4" s="33" t="s">
        <v>11</v>
      </c>
      <c r="C4" s="33" t="s">
        <v>12</v>
      </c>
      <c r="D4" s="14" t="s">
        <v>13</v>
      </c>
      <c r="E4" s="38"/>
      <c r="F4" s="15" t="s">
        <v>16</v>
      </c>
      <c r="G4" s="16">
        <f>3.7+1.68-0.03-0.5-0.57</f>
        <v>4.28</v>
      </c>
      <c r="H4" s="15">
        <v>1</v>
      </c>
      <c r="I4" s="15" t="s">
        <v>15</v>
      </c>
      <c r="J4" s="19"/>
      <c r="K4" s="18"/>
      <c r="L4" s="41"/>
    </row>
    <row r="5" spans="1:12" s="3" customFormat="1" ht="17.100000000000001" customHeight="1">
      <c r="A5" s="34"/>
      <c r="B5" s="34"/>
      <c r="C5" s="34"/>
      <c r="D5" s="14" t="s">
        <v>17</v>
      </c>
      <c r="E5" s="39"/>
      <c r="F5" s="15" t="s">
        <v>18</v>
      </c>
      <c r="G5" s="16">
        <f>2.9+2.96-0.7+0.08</f>
        <v>5.24</v>
      </c>
      <c r="H5" s="15">
        <v>1</v>
      </c>
      <c r="I5" s="15" t="s">
        <v>15</v>
      </c>
      <c r="J5" s="19"/>
      <c r="K5" s="18"/>
      <c r="L5" s="42"/>
    </row>
    <row r="6" spans="1:12" s="3" customFormat="1" ht="17.100000000000001" customHeight="1">
      <c r="A6" s="34"/>
      <c r="B6" s="34"/>
      <c r="C6" s="34"/>
      <c r="D6" s="14" t="s">
        <v>17</v>
      </c>
      <c r="E6" s="39"/>
      <c r="F6" s="15" t="s">
        <v>19</v>
      </c>
      <c r="G6" s="16">
        <f>3.7+1.68-0.6</f>
        <v>4.78</v>
      </c>
      <c r="H6" s="15">
        <v>1</v>
      </c>
      <c r="I6" s="15" t="s">
        <v>15</v>
      </c>
      <c r="J6" s="19"/>
      <c r="K6" s="18"/>
      <c r="L6" s="42"/>
    </row>
    <row r="7" spans="1:12" s="3" customFormat="1" ht="17.100000000000001" customHeight="1">
      <c r="A7" s="34"/>
      <c r="B7" s="34"/>
      <c r="C7" s="34"/>
      <c r="D7" s="14" t="s">
        <v>20</v>
      </c>
      <c r="E7" s="39"/>
      <c r="F7" s="15" t="s">
        <v>21</v>
      </c>
      <c r="G7" s="16">
        <v>1</v>
      </c>
      <c r="H7" s="15">
        <v>1</v>
      </c>
      <c r="I7" s="19" t="s">
        <v>22</v>
      </c>
      <c r="J7" s="17"/>
      <c r="K7" s="18"/>
      <c r="L7" s="42"/>
    </row>
    <row r="8" spans="1:12" s="4" customFormat="1" ht="17.100000000000001" customHeight="1">
      <c r="A8" s="35"/>
      <c r="B8" s="35"/>
      <c r="C8" s="35"/>
      <c r="D8" s="14" t="s">
        <v>23</v>
      </c>
      <c r="E8" s="40"/>
      <c r="F8" s="15" t="s">
        <v>24</v>
      </c>
      <c r="G8" s="16">
        <v>4</v>
      </c>
      <c r="H8" s="15">
        <v>1</v>
      </c>
      <c r="I8" s="19" t="s">
        <v>25</v>
      </c>
      <c r="J8" s="19"/>
      <c r="K8" s="18"/>
      <c r="L8" s="43"/>
    </row>
    <row r="9" spans="1:12" s="4" customFormat="1" ht="17.100000000000001" customHeight="1">
      <c r="A9" s="34"/>
      <c r="B9" s="34"/>
      <c r="C9" s="34"/>
      <c r="D9" s="14" t="s">
        <v>26</v>
      </c>
      <c r="E9" s="39"/>
      <c r="F9" s="15" t="s">
        <v>24</v>
      </c>
      <c r="G9" s="16">
        <v>1</v>
      </c>
      <c r="H9" s="15">
        <v>1</v>
      </c>
      <c r="I9" s="19" t="s">
        <v>25</v>
      </c>
      <c r="J9" s="19"/>
      <c r="K9" s="18"/>
      <c r="L9" s="42"/>
    </row>
    <row r="10" spans="1:12" s="4" customFormat="1" ht="17.100000000000001" customHeight="1">
      <c r="A10" s="34"/>
      <c r="B10" s="34"/>
      <c r="C10" s="34"/>
      <c r="D10" s="14" t="s">
        <v>27</v>
      </c>
      <c r="E10" s="39"/>
      <c r="F10" s="15" t="s">
        <v>24</v>
      </c>
      <c r="G10" s="16">
        <v>3</v>
      </c>
      <c r="H10" s="15">
        <v>1</v>
      </c>
      <c r="I10" s="19" t="s">
        <v>25</v>
      </c>
      <c r="J10" s="19"/>
      <c r="K10" s="18"/>
      <c r="L10" s="42"/>
    </row>
    <row r="11" spans="1:12" s="3" customFormat="1" ht="17.100000000000001" customHeight="1">
      <c r="A11" s="34"/>
      <c r="B11" s="34"/>
      <c r="C11" s="34"/>
      <c r="D11" s="14" t="s">
        <v>28</v>
      </c>
      <c r="E11" s="39"/>
      <c r="F11" s="15" t="s">
        <v>29</v>
      </c>
      <c r="G11" s="16">
        <v>4</v>
      </c>
      <c r="H11" s="15">
        <v>1</v>
      </c>
      <c r="I11" s="19" t="s">
        <v>25</v>
      </c>
      <c r="J11" s="19"/>
      <c r="K11" s="18"/>
      <c r="L11" s="42"/>
    </row>
    <row r="12" spans="1:12" s="5" customFormat="1" ht="17.100000000000001" customHeight="1">
      <c r="A12" s="36">
        <v>2</v>
      </c>
      <c r="B12" s="37" t="s">
        <v>62</v>
      </c>
      <c r="C12" s="37" t="s">
        <v>30</v>
      </c>
      <c r="D12" s="14" t="s">
        <v>31</v>
      </c>
      <c r="E12" s="37"/>
      <c r="F12" s="15" t="s">
        <v>32</v>
      </c>
      <c r="G12" s="20">
        <v>2.8</v>
      </c>
      <c r="H12" s="15">
        <v>1</v>
      </c>
      <c r="I12" s="15" t="s">
        <v>15</v>
      </c>
      <c r="J12" s="19"/>
      <c r="K12" s="18"/>
      <c r="L12" s="37" t="s">
        <v>57</v>
      </c>
    </row>
    <row r="13" spans="1:12" s="5" customFormat="1" ht="17.100000000000001" customHeight="1">
      <c r="A13" s="36"/>
      <c r="B13" s="37"/>
      <c r="C13" s="37"/>
      <c r="D13" s="14" t="s">
        <v>33</v>
      </c>
      <c r="E13" s="37"/>
      <c r="F13" s="15" t="s">
        <v>18</v>
      </c>
      <c r="G13" s="20">
        <f>G12</f>
        <v>2.8</v>
      </c>
      <c r="H13" s="15">
        <v>1</v>
      </c>
      <c r="I13" s="15" t="s">
        <v>15</v>
      </c>
      <c r="J13" s="21"/>
      <c r="K13" s="18"/>
      <c r="L13" s="36"/>
    </row>
    <row r="14" spans="1:12" s="5" customFormat="1" ht="17.100000000000001" customHeight="1">
      <c r="A14" s="36"/>
      <c r="B14" s="37"/>
      <c r="C14" s="37"/>
      <c r="D14" s="14" t="s">
        <v>34</v>
      </c>
      <c r="E14" s="37"/>
      <c r="F14" s="15" t="s">
        <v>35</v>
      </c>
      <c r="G14" s="20">
        <f>1.2+0.6</f>
        <v>1.8</v>
      </c>
      <c r="H14" s="15">
        <v>1</v>
      </c>
      <c r="I14" s="15" t="s">
        <v>15</v>
      </c>
      <c r="J14" s="19"/>
      <c r="K14" s="18"/>
      <c r="L14" s="36"/>
    </row>
    <row r="15" spans="1:12" s="5" customFormat="1" ht="17.100000000000001" customHeight="1">
      <c r="A15" s="36"/>
      <c r="B15" s="37"/>
      <c r="C15" s="37"/>
      <c r="D15" s="14" t="s">
        <v>36</v>
      </c>
      <c r="E15" s="37"/>
      <c r="F15" s="15" t="s">
        <v>37</v>
      </c>
      <c r="G15" s="20">
        <f>G14-0.6+0.77</f>
        <v>1.97</v>
      </c>
      <c r="H15" s="15">
        <v>1</v>
      </c>
      <c r="I15" s="15" t="s">
        <v>15</v>
      </c>
      <c r="J15" s="21"/>
      <c r="K15" s="18"/>
      <c r="L15" s="36"/>
    </row>
    <row r="16" spans="1:12" s="5" customFormat="1" ht="17.100000000000001" customHeight="1">
      <c r="A16" s="36"/>
      <c r="B16" s="37"/>
      <c r="C16" s="37"/>
      <c r="D16" s="14" t="s">
        <v>38</v>
      </c>
      <c r="E16" s="37"/>
      <c r="F16" s="15" t="s">
        <v>39</v>
      </c>
      <c r="G16" s="20">
        <f>G14+0.78</f>
        <v>2.58</v>
      </c>
      <c r="H16" s="15">
        <v>1</v>
      </c>
      <c r="I16" s="15" t="s">
        <v>15</v>
      </c>
      <c r="J16" s="21"/>
      <c r="K16" s="18"/>
      <c r="L16" s="36"/>
    </row>
    <row r="17" spans="1:12" s="5" customFormat="1" ht="17.100000000000001" customHeight="1">
      <c r="A17" s="36"/>
      <c r="B17" s="37"/>
      <c r="C17" s="37"/>
      <c r="D17" s="14" t="s">
        <v>40</v>
      </c>
      <c r="E17" s="37"/>
      <c r="F17" s="15" t="s">
        <v>41</v>
      </c>
      <c r="G17" s="20">
        <v>1</v>
      </c>
      <c r="H17" s="15">
        <v>1</v>
      </c>
      <c r="I17" s="15" t="s">
        <v>22</v>
      </c>
      <c r="J17" s="19"/>
      <c r="K17" s="18"/>
      <c r="L17" s="36"/>
    </row>
    <row r="18" spans="1:12" s="5" customFormat="1" ht="17.100000000000001" customHeight="1">
      <c r="A18" s="36"/>
      <c r="B18" s="37"/>
      <c r="C18" s="37"/>
      <c r="D18" s="14" t="s">
        <v>42</v>
      </c>
      <c r="E18" s="37"/>
      <c r="F18" s="15" t="s">
        <v>43</v>
      </c>
      <c r="G18" s="20">
        <f>G17</f>
        <v>1</v>
      </c>
      <c r="H18" s="15">
        <v>1</v>
      </c>
      <c r="I18" s="15" t="s">
        <v>44</v>
      </c>
      <c r="J18" s="19"/>
      <c r="K18" s="18"/>
      <c r="L18" s="36"/>
    </row>
    <row r="19" spans="1:12" s="5" customFormat="1" ht="17.100000000000001" customHeight="1">
      <c r="A19" s="36"/>
      <c r="B19" s="37"/>
      <c r="C19" s="37"/>
      <c r="D19" s="14" t="s">
        <v>45</v>
      </c>
      <c r="E19" s="37"/>
      <c r="F19" s="15" t="s">
        <v>46</v>
      </c>
      <c r="G19" s="20">
        <f>G17</f>
        <v>1</v>
      </c>
      <c r="H19" s="15">
        <v>1</v>
      </c>
      <c r="I19" s="15" t="s">
        <v>22</v>
      </c>
      <c r="J19" s="19"/>
      <c r="K19" s="18"/>
      <c r="L19" s="36"/>
    </row>
    <row r="20" spans="1:12" s="5" customFormat="1" ht="17.100000000000001" customHeight="1">
      <c r="A20" s="36"/>
      <c r="B20" s="37"/>
      <c r="C20" s="37"/>
      <c r="D20" s="14" t="s">
        <v>47</v>
      </c>
      <c r="E20" s="37"/>
      <c r="F20" s="15" t="s">
        <v>48</v>
      </c>
      <c r="G20" s="20">
        <f>(G12+0.76*2)*0.64</f>
        <v>2.7648000000000001</v>
      </c>
      <c r="H20" s="15">
        <v>1</v>
      </c>
      <c r="I20" s="15" t="s">
        <v>49</v>
      </c>
      <c r="J20" s="19"/>
      <c r="K20" s="18"/>
      <c r="L20" s="36"/>
    </row>
    <row r="21" spans="1:12" s="5" customFormat="1" ht="17.100000000000001" customHeight="1">
      <c r="A21" s="36"/>
      <c r="B21" s="37"/>
      <c r="C21" s="37"/>
      <c r="D21" s="14" t="s">
        <v>50</v>
      </c>
      <c r="E21" s="37"/>
      <c r="F21" s="22" t="s">
        <v>51</v>
      </c>
      <c r="G21" s="20">
        <v>1</v>
      </c>
      <c r="H21" s="15">
        <v>1</v>
      </c>
      <c r="I21" s="15" t="s">
        <v>25</v>
      </c>
      <c r="J21" s="19"/>
      <c r="K21" s="18"/>
      <c r="L21" s="36"/>
    </row>
    <row r="22" spans="1:12" s="5" customFormat="1" ht="17.100000000000001" customHeight="1">
      <c r="A22" s="36"/>
      <c r="B22" s="37"/>
      <c r="C22" s="37"/>
      <c r="D22" s="14" t="s">
        <v>52</v>
      </c>
      <c r="E22" s="37"/>
      <c r="F22" s="22" t="s">
        <v>29</v>
      </c>
      <c r="G22" s="20">
        <v>1</v>
      </c>
      <c r="H22" s="15">
        <v>1</v>
      </c>
      <c r="I22" s="15" t="s">
        <v>25</v>
      </c>
      <c r="J22" s="19"/>
      <c r="K22" s="18"/>
      <c r="L22" s="36"/>
    </row>
    <row r="23" spans="1:12" s="6" customFormat="1" ht="24" customHeight="1">
      <c r="A23" s="27" t="s">
        <v>53</v>
      </c>
      <c r="B23" s="28"/>
      <c r="C23" s="29"/>
      <c r="D23" s="29"/>
      <c r="E23" s="29"/>
      <c r="F23" s="27"/>
      <c r="G23" s="30"/>
      <c r="H23" s="27"/>
      <c r="I23" s="27"/>
      <c r="J23" s="31"/>
      <c r="K23" s="44" t="s">
        <v>59</v>
      </c>
      <c r="L23" s="45"/>
    </row>
    <row r="24" spans="1:12" s="6" customFormat="1" ht="24.95" customHeight="1">
      <c r="A24" s="27" t="s">
        <v>54</v>
      </c>
      <c r="B24" s="32"/>
      <c r="C24" s="29"/>
      <c r="D24" s="29"/>
      <c r="E24" s="29"/>
      <c r="F24" s="27"/>
      <c r="G24" s="30"/>
      <c r="H24" s="27"/>
      <c r="I24" s="27"/>
      <c r="J24" s="31"/>
      <c r="K24" s="46"/>
      <c r="L24" s="47"/>
    </row>
  </sheetData>
  <mergeCells count="14">
    <mergeCell ref="A1:L1"/>
    <mergeCell ref="A23:J23"/>
    <mergeCell ref="A24:J24"/>
    <mergeCell ref="A3:A11"/>
    <mergeCell ref="A12:A22"/>
    <mergeCell ref="B3:B11"/>
    <mergeCell ref="B12:B22"/>
    <mergeCell ref="C3:C11"/>
    <mergeCell ref="C12:C22"/>
    <mergeCell ref="E3:E11"/>
    <mergeCell ref="E12:E22"/>
    <mergeCell ref="L3:L11"/>
    <mergeCell ref="L12:L22"/>
    <mergeCell ref="K23:L24"/>
  </mergeCells>
  <phoneticPr fontId="9" type="noConversion"/>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钢制家具</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AutoBVT</cp:lastModifiedBy>
  <dcterms:created xsi:type="dcterms:W3CDTF">2023-05-12T11:15:00Z</dcterms:created>
  <dcterms:modified xsi:type="dcterms:W3CDTF">2026-05-19T03:34:30Z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F91AE9115F9E4C1A9D7FE651634AEB91_13</vt:lpwstr>
  </property>
  <property fmtid="{D5CDD505-2E9C-101B-9397-08002B2CF9AE}" pid="4" name="CalculationRule">
    <vt:i4>0</vt:i4>
  </property>
  <property fmtid="{D5CDD505-2E9C-101B-9397-08002B2CF9AE}" pid="5" name="KSOReadingLayout">
    <vt:bool>true</vt:bool>
  </property>
</Properties>
</file>