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80" windowHeight="13740" firstSheet="1" activeTab="1"/>
  </bookViews>
  <sheets>
    <sheet name="Sheet1" sheetId="1" state="hidden" r:id="rId1"/>
    <sheet name="器械数量" sheetId="6" r:id="rId2"/>
    <sheet name="总明细" sheetId="2" r:id="rId3"/>
    <sheet name="大类数量" sheetId="4" r:id="rId4"/>
    <sheet name="Sheet3" sheetId="3" state="hidden" r:id="rId5"/>
  </sheets>
  <calcPr calcId="125725"/>
  <pivotCaches>
    <pivotCache cacheId="0" r:id="rId6"/>
  </pivotCaches>
</workbook>
</file>

<file path=xl/calcChain.xml><?xml version="1.0" encoding="utf-8"?>
<calcChain xmlns="http://schemas.openxmlformats.org/spreadsheetml/2006/main">
  <c r="F4" i="6"/>
  <c r="F6"/>
  <c r="F7"/>
  <c r="F8"/>
  <c r="F9"/>
  <c r="F10"/>
  <c r="F19"/>
  <c r="F21"/>
  <c r="F22"/>
  <c r="F23"/>
  <c r="F24"/>
  <c r="F25"/>
  <c r="F26"/>
  <c r="F27"/>
  <c r="F28"/>
  <c r="F29"/>
  <c r="F30"/>
  <c r="F31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2"/>
  <c r="F73"/>
  <c r="F74"/>
  <c r="F75"/>
  <c r="F78"/>
  <c r="F79"/>
  <c r="F80"/>
  <c r="F81"/>
  <c r="F82"/>
  <c r="F83"/>
  <c r="F84"/>
  <c r="F85"/>
  <c r="F86"/>
  <c r="E98" i="2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4"/>
  <c r="D4"/>
  <c r="E3"/>
  <c r="D3"/>
  <c r="E2"/>
  <c r="D2"/>
</calcChain>
</file>

<file path=xl/sharedStrings.xml><?xml version="1.0" encoding="utf-8"?>
<sst xmlns="http://schemas.openxmlformats.org/spreadsheetml/2006/main" count="792" uniqueCount="115">
  <si>
    <t>LSC明细</t>
  </si>
  <si>
    <t>LC明细</t>
  </si>
  <si>
    <t>膀胱镜</t>
  </si>
  <si>
    <t>11mm穿刺套管</t>
  </si>
  <si>
    <t>内窥镜0°φ4×302</t>
  </si>
  <si>
    <t>6mm穿刺套管</t>
  </si>
  <si>
    <t>内窥镜30°φ4×302</t>
  </si>
  <si>
    <t>转换器</t>
  </si>
  <si>
    <t>内窥镜70°φ4×302</t>
  </si>
  <si>
    <t>5mmL型电钩</t>
  </si>
  <si>
    <t>鞘套及闭孔器18.5Fr</t>
  </si>
  <si>
    <t>5mm分离钳</t>
  </si>
  <si>
    <t>鞘套及闭孔器21Fr</t>
  </si>
  <si>
    <t>5mm无损伤抓钳</t>
  </si>
  <si>
    <t>操作器</t>
  </si>
  <si>
    <t>5mm有损伤抓钳</t>
  </si>
  <si>
    <t>5mm胆囊抓钳</t>
  </si>
  <si>
    <t>窥镜桥</t>
  </si>
  <si>
    <t>5mm弯剪</t>
  </si>
  <si>
    <t>活检钳</t>
  </si>
  <si>
    <t>10mm取石钳</t>
  </si>
  <si>
    <t>10mm胆囊取石钳</t>
  </si>
  <si>
    <t>异物钳</t>
  </si>
  <si>
    <t>单极高频导线</t>
  </si>
  <si>
    <t>锯齿钳</t>
  </si>
  <si>
    <t>5mm冲洗吸引管</t>
  </si>
  <si>
    <t>剪刀</t>
  </si>
  <si>
    <t>气腹针</t>
  </si>
  <si>
    <t>清洗棒</t>
  </si>
  <si>
    <t>5mm持针器</t>
  </si>
  <si>
    <t>导光束</t>
  </si>
  <si>
    <t>连接器</t>
  </si>
  <si>
    <t xml:space="preserve">尿道扩张器  </t>
  </si>
  <si>
    <t>妇科双极</t>
  </si>
  <si>
    <t>密封帽</t>
  </si>
  <si>
    <t>尿道扩张器（10F)</t>
  </si>
  <si>
    <t>双极高频导线</t>
  </si>
  <si>
    <t>尿道扩张器（11F)</t>
  </si>
  <si>
    <t>双极电凝钳</t>
  </si>
  <si>
    <t>膀胱穿刺造瘘针</t>
  </si>
  <si>
    <t>尿道扩张器（12F)</t>
  </si>
  <si>
    <t>膀胱穿刺器(F18)</t>
  </si>
  <si>
    <t>1套</t>
  </si>
  <si>
    <t>尿道扩张器（13F)</t>
  </si>
  <si>
    <t>气腹管</t>
  </si>
  <si>
    <t>尿道扩张器（14F)</t>
  </si>
  <si>
    <t>尿道扩张器（15F)</t>
  </si>
  <si>
    <t>尿道扩张器（16F)</t>
  </si>
  <si>
    <t>膨宫管</t>
  </si>
  <si>
    <t>尿道扩张器（17F)</t>
  </si>
  <si>
    <t>尿道扩张器（18F)</t>
  </si>
  <si>
    <t>尿道扩张器（19F)</t>
  </si>
  <si>
    <t>举宫杯</t>
  </si>
  <si>
    <t>尿道扩张器（20F)</t>
  </si>
  <si>
    <t>举宫杆</t>
  </si>
  <si>
    <t>尿道扩张器（21F)</t>
  </si>
  <si>
    <t>举宫架</t>
  </si>
  <si>
    <t>尿道扩张器（22F)</t>
  </si>
  <si>
    <t>举宫杯(大）</t>
  </si>
  <si>
    <t>尿道扩张器（23F)</t>
  </si>
  <si>
    <t>举宫杯（中）</t>
  </si>
  <si>
    <t>尿道扩张器（24F)</t>
  </si>
  <si>
    <t>举宫杯（小）</t>
  </si>
  <si>
    <t>尿道扩张器（25F)</t>
  </si>
  <si>
    <t>肌瘤钻（大）</t>
  </si>
  <si>
    <t>尿道扩张器（26F)</t>
  </si>
  <si>
    <t>肌瘤钻（中）</t>
  </si>
  <si>
    <t>宫腔电切镜</t>
  </si>
  <si>
    <t>肌瘤钻（小）</t>
  </si>
  <si>
    <t>扳手杆</t>
  </si>
  <si>
    <t>12度4mm电切镜</t>
  </si>
  <si>
    <t>引导棒</t>
  </si>
  <si>
    <t>22.5Fr连续冲洗内鞘</t>
  </si>
  <si>
    <t>24.5Fr连续冲洗外鞘</t>
  </si>
  <si>
    <t>前列腺单极电切镜</t>
  </si>
  <si>
    <t>闭孔器</t>
  </si>
  <si>
    <t>26Fr连续冲洗外鞘</t>
  </si>
  <si>
    <t>单极电切环</t>
  </si>
  <si>
    <t>24Fr连续冲洗内鞘</t>
  </si>
  <si>
    <t>被动式单极工作手件</t>
  </si>
  <si>
    <t>被动闭合式工作手件</t>
  </si>
  <si>
    <t>输尿管镜</t>
  </si>
  <si>
    <t>电切环</t>
  </si>
  <si>
    <t>6/7.5fr输尿管镜</t>
  </si>
  <si>
    <t>单极导线</t>
  </si>
  <si>
    <t>抓钳</t>
  </si>
  <si>
    <t>冲洗器</t>
  </si>
  <si>
    <t>探杆</t>
  </si>
  <si>
    <t>膀胱造瘘器</t>
  </si>
  <si>
    <t>腔镜肠钳</t>
  </si>
  <si>
    <t>锥状尿道口扩张器</t>
  </si>
  <si>
    <t>钛夹钳</t>
  </si>
  <si>
    <t>施夹钳</t>
  </si>
  <si>
    <t>施夹钳（紫色）</t>
  </si>
  <si>
    <t>施夹钳（黄色）</t>
  </si>
  <si>
    <t>腹腔镜镜头</t>
  </si>
  <si>
    <t>腹腔镜镜头（30°）</t>
  </si>
  <si>
    <t>行标签</t>
  </si>
  <si>
    <t>求和项:器械数量</t>
  </si>
  <si>
    <t>器械名称</t>
  </si>
  <si>
    <t>数量</t>
  </si>
  <si>
    <t>总计</t>
  </si>
  <si>
    <t>大包名称</t>
  </si>
  <si>
    <t>包装数量</t>
  </si>
  <si>
    <t>大包数量</t>
  </si>
  <si>
    <t>器械数量</t>
  </si>
  <si>
    <t>马店分院腔镜器械清单</t>
    <phoneticPr fontId="5" type="noConversion"/>
  </si>
  <si>
    <t>序号</t>
    <phoneticPr fontId="5" type="noConversion"/>
  </si>
  <si>
    <t>品牌规格型号</t>
    <phoneticPr fontId="5" type="noConversion"/>
  </si>
  <si>
    <t>单价（元）</t>
    <phoneticPr fontId="5" type="noConversion"/>
  </si>
  <si>
    <t>合计（元）</t>
    <phoneticPr fontId="5" type="noConversion"/>
  </si>
  <si>
    <t>单位</t>
    <phoneticPr fontId="5" type="noConversion"/>
  </si>
  <si>
    <t>把</t>
    <phoneticPr fontId="5" type="noConversion"/>
  </si>
  <si>
    <t>个</t>
    <phoneticPr fontId="5" type="noConversion"/>
  </si>
  <si>
    <t>根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</si>
</sst>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);\(0\)"/>
  </numFmts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87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n chen" refreshedDate="44341.9330871528" recordCount="97">
  <cacheSource type="worksheet">
    <worksheetSource ref="A1:E98" sheet="总明细"/>
  </cacheSource>
  <cacheFields count="5">
    <cacheField name="大包名称">
      <sharedItems containsSemiMixedTypes="0" containsNonDate="0" containsString="0"/>
    </cacheField>
    <cacheField name="器械名称">
      <sharedItems count="84">
        <s v="11mm穿刺套管"/>
        <s v="6mm穿刺套管"/>
        <s v="转换器"/>
        <s v="5mmL型电钩"/>
        <s v="5mm分离钳"/>
        <s v="5mm无损伤抓钳"/>
        <s v="5mm有损伤抓钳"/>
        <s v="5mm弯剪"/>
        <s v="10mm取石钳"/>
        <s v="单极高频导线"/>
        <s v="5mm冲洗吸引管"/>
        <s v="气腹针"/>
        <s v="5mm持针器"/>
        <s v="5mm胆囊抓钳"/>
        <s v="10mm胆囊取石钳"/>
        <s v="内窥镜0°φ4×302"/>
        <s v="内窥镜30°φ4×302"/>
        <s v="内窥镜70°φ4×302"/>
        <s v="鞘套及闭孔器18.5Fr"/>
        <s v="鞘套及闭孔器21Fr"/>
        <s v="操作器"/>
        <s v="窥镜桥"/>
        <s v="活检钳"/>
        <s v="异物钳"/>
        <s v="锯齿钳"/>
        <s v="剪刀"/>
        <s v="清洗棒"/>
        <s v="导光束"/>
        <s v="连接器"/>
        <s v="密封帽"/>
        <s v="膀胱穿刺器(F18)"/>
        <s v="尿道扩张器（10F)"/>
        <s v="尿道扩张器（11F)"/>
        <s v="尿道扩张器（12F)"/>
        <s v="尿道扩张器（13F)"/>
        <s v="尿道扩张器（14F)"/>
        <s v="尿道扩张器（15F)"/>
        <s v="尿道扩张器（16F)"/>
        <s v="尿道扩张器（17F)"/>
        <s v="尿道扩张器（18F)"/>
        <s v="尿道扩张器（19F)"/>
        <s v="尿道扩张器（20F)"/>
        <s v="尿道扩张器（21F)"/>
        <s v="尿道扩张器（22F)"/>
        <s v="尿道扩张器（23F)"/>
        <s v="尿道扩张器（24F)"/>
        <s v="尿道扩张器（25F)"/>
        <s v="尿道扩张器（26F)"/>
        <s v="双极高频导线"/>
        <s v="双极电凝钳"/>
        <s v="气腹管"/>
        <s v="膨宫管"/>
        <s v="举宫杆"/>
        <s v="举宫架"/>
        <s v="举宫杯(大）"/>
        <s v="举宫杯（中）"/>
        <s v="举宫杯（小）"/>
        <s v="肌瘤钻（大）"/>
        <s v="肌瘤钻（中）"/>
        <s v="肌瘤钻（小）"/>
        <s v="扳手杆"/>
        <s v="引导棒"/>
        <s v="26Fr连续冲洗外鞘"/>
        <s v="24Fr连续冲洗内鞘"/>
        <s v="闭孔器"/>
        <s v="被动闭合式工作手件"/>
        <s v="电切环"/>
        <s v="单极导线"/>
        <s v="冲洗器"/>
        <s v="膀胱造瘘器"/>
        <s v="锥状尿道口扩张器"/>
        <s v="施夹钳（紫色）"/>
        <s v="施夹钳（黄色）"/>
        <s v="腹腔镜镜头（30°）"/>
        <s v="12度4mm电切镜"/>
        <s v="22.5Fr连续冲洗内鞘"/>
        <s v="24.5Fr连续冲洗外鞘"/>
        <s v="单极电切环"/>
        <s v="被动式单极工作手件"/>
        <s v="6/7.5fr输尿管镜"/>
        <s v="抓钳"/>
        <s v="探杆"/>
        <s v="腔镜肠钳"/>
        <s v="钛夹钳"/>
      </sharedItems>
    </cacheField>
    <cacheField name="包装数量">
      <sharedItems containsSemiMixedTypes="0" containsNonDate="0" containsString="0"/>
    </cacheField>
    <cacheField name="大包数量">
      <sharedItems containsSemiMixedTypes="0" containsNonDate="0" containsString="0"/>
    </cacheField>
    <cacheField name="器械数量">
      <sharedItems containsSemiMixedTypes="0" containsNonDate="0" containsString="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s v="LSC明细"/>
    <x v="0"/>
    <n v="2"/>
    <n v="0"/>
    <n v="0"/>
  </r>
  <r>
    <s v="LSC明细"/>
    <x v="1"/>
    <n v="2"/>
    <n v="0"/>
    <n v="0"/>
  </r>
  <r>
    <s v="LSC明细"/>
    <x v="2"/>
    <n v="1"/>
    <n v="0"/>
    <n v="0"/>
  </r>
  <r>
    <s v="LSC明细"/>
    <x v="3"/>
    <n v="1"/>
    <n v="0"/>
    <n v="0"/>
  </r>
  <r>
    <s v="LSC明细"/>
    <x v="4"/>
    <n v="2"/>
    <n v="0"/>
    <n v="0"/>
  </r>
  <r>
    <s v="LSC明细"/>
    <x v="5"/>
    <n v="2"/>
    <n v="0"/>
    <n v="0"/>
  </r>
  <r>
    <s v="LSC明细"/>
    <x v="6"/>
    <n v="1"/>
    <n v="0"/>
    <n v="0"/>
  </r>
  <r>
    <s v="LSC明细"/>
    <x v="7"/>
    <n v="1"/>
    <n v="0"/>
    <n v="0"/>
  </r>
  <r>
    <s v="LSC明细"/>
    <x v="8"/>
    <n v="1"/>
    <n v="0"/>
    <n v="0"/>
  </r>
  <r>
    <s v="LSC明细"/>
    <x v="9"/>
    <n v="1"/>
    <n v="0"/>
    <n v="0"/>
  </r>
  <r>
    <s v="LSC明细"/>
    <x v="10"/>
    <n v="1"/>
    <n v="0"/>
    <n v="0"/>
  </r>
  <r>
    <s v="LSC明细"/>
    <x v="11"/>
    <n v="1"/>
    <n v="0"/>
    <n v="0"/>
  </r>
  <r>
    <s v="LSC明细"/>
    <x v="12"/>
    <n v="1"/>
    <n v="0"/>
    <n v="0"/>
  </r>
  <r>
    <s v="LC明细"/>
    <x v="0"/>
    <n v="2"/>
    <n v="0"/>
    <n v="0"/>
  </r>
  <r>
    <s v="LC明细"/>
    <x v="1"/>
    <n v="2"/>
    <n v="0"/>
    <n v="0"/>
  </r>
  <r>
    <s v="LC明细"/>
    <x v="2"/>
    <n v="1"/>
    <n v="0"/>
    <n v="0"/>
  </r>
  <r>
    <s v="LC明细"/>
    <x v="3"/>
    <n v="1"/>
    <n v="0"/>
    <n v="0"/>
  </r>
  <r>
    <s v="LC明细"/>
    <x v="4"/>
    <n v="1"/>
    <n v="0"/>
    <n v="0"/>
  </r>
  <r>
    <s v="LC明细"/>
    <x v="5"/>
    <n v="1"/>
    <n v="0"/>
    <n v="0"/>
  </r>
  <r>
    <s v="LC明细"/>
    <x v="13"/>
    <n v="1"/>
    <n v="0"/>
    <n v="0"/>
  </r>
  <r>
    <s v="LC明细"/>
    <x v="7"/>
    <n v="1"/>
    <n v="0"/>
    <n v="0"/>
  </r>
  <r>
    <s v="LC明细"/>
    <x v="14"/>
    <n v="1"/>
    <n v="0"/>
    <n v="0"/>
  </r>
  <r>
    <s v="LC明细"/>
    <x v="9"/>
    <n v="1"/>
    <n v="0"/>
    <n v="0"/>
  </r>
  <r>
    <s v="LC明细"/>
    <x v="10"/>
    <n v="1"/>
    <n v="0"/>
    <n v="0"/>
  </r>
  <r>
    <s v="LC明细"/>
    <x v="11"/>
    <n v="1"/>
    <n v="0"/>
    <n v="0"/>
  </r>
  <r>
    <s v="LC明细"/>
    <x v="12"/>
    <n v="1"/>
    <n v="0"/>
    <n v="0"/>
  </r>
  <r>
    <s v="膀胱镜"/>
    <x v="15"/>
    <n v="1"/>
    <n v="0"/>
    <n v="0"/>
  </r>
  <r>
    <s v="膀胱镜"/>
    <x v="16"/>
    <n v="1"/>
    <n v="0"/>
    <n v="0"/>
  </r>
  <r>
    <s v="膀胱镜"/>
    <x v="17"/>
    <n v="1"/>
    <n v="0"/>
    <n v="0"/>
  </r>
  <r>
    <s v="膀胱镜"/>
    <x v="18"/>
    <n v="1"/>
    <n v="0"/>
    <n v="0"/>
  </r>
  <r>
    <s v="膀胱镜"/>
    <x v="19"/>
    <n v="1"/>
    <n v="0"/>
    <n v="0"/>
  </r>
  <r>
    <s v="膀胱镜"/>
    <x v="20"/>
    <n v="1"/>
    <n v="0"/>
    <n v="0"/>
  </r>
  <r>
    <s v="膀胱镜"/>
    <x v="21"/>
    <n v="1"/>
    <n v="0"/>
    <n v="0"/>
  </r>
  <r>
    <s v="膀胱镜"/>
    <x v="22"/>
    <n v="1"/>
    <n v="0"/>
    <n v="0"/>
  </r>
  <r>
    <s v="膀胱镜"/>
    <x v="23"/>
    <n v="1"/>
    <n v="0"/>
    <n v="0"/>
  </r>
  <r>
    <s v="膀胱镜"/>
    <x v="24"/>
    <n v="1"/>
    <n v="0"/>
    <n v="0"/>
  </r>
  <r>
    <s v="膀胱镜"/>
    <x v="25"/>
    <n v="1"/>
    <n v="0"/>
    <n v="0"/>
  </r>
  <r>
    <s v="膀胱镜"/>
    <x v="26"/>
    <n v="1"/>
    <n v="0"/>
    <n v="0"/>
  </r>
  <r>
    <s v="膀胱镜"/>
    <x v="27"/>
    <n v="1"/>
    <n v="0"/>
    <n v="0"/>
  </r>
  <r>
    <s v="膀胱镜"/>
    <x v="28"/>
    <n v="2"/>
    <n v="0"/>
    <n v="0"/>
  </r>
  <r>
    <s v="膀胱镜"/>
    <x v="29"/>
    <n v="4"/>
    <n v="0"/>
    <n v="0"/>
  </r>
  <r>
    <s v="膀胱穿刺造瘘针"/>
    <x v="30"/>
    <n v="1"/>
    <n v="0"/>
    <n v="0"/>
  </r>
  <r>
    <s v="尿道扩张器  "/>
    <x v="31"/>
    <n v="1"/>
    <n v="0"/>
    <n v="0"/>
  </r>
  <r>
    <s v="尿道扩张器  "/>
    <x v="32"/>
    <n v="1"/>
    <n v="0"/>
    <n v="0"/>
  </r>
  <r>
    <s v="尿道扩张器  "/>
    <x v="33"/>
    <n v="1"/>
    <n v="0"/>
    <n v="0"/>
  </r>
  <r>
    <s v="尿道扩张器  "/>
    <x v="34"/>
    <n v="1"/>
    <n v="0"/>
    <n v="0"/>
  </r>
  <r>
    <s v="尿道扩张器  "/>
    <x v="35"/>
    <n v="1"/>
    <n v="0"/>
    <n v="0"/>
  </r>
  <r>
    <s v="尿道扩张器  "/>
    <x v="36"/>
    <n v="1"/>
    <n v="0"/>
    <n v="0"/>
  </r>
  <r>
    <s v="尿道扩张器  "/>
    <x v="37"/>
    <n v="1"/>
    <n v="0"/>
    <n v="0"/>
  </r>
  <r>
    <s v="尿道扩张器  "/>
    <x v="38"/>
    <n v="1"/>
    <n v="0"/>
    <n v="0"/>
  </r>
  <r>
    <s v="尿道扩张器  "/>
    <x v="39"/>
    <n v="1"/>
    <n v="0"/>
    <n v="0"/>
  </r>
  <r>
    <s v="尿道扩张器  "/>
    <x v="40"/>
    <n v="1"/>
    <n v="0"/>
    <n v="0"/>
  </r>
  <r>
    <s v="尿道扩张器  "/>
    <x v="41"/>
    <n v="1"/>
    <n v="0"/>
    <n v="0"/>
  </r>
  <r>
    <s v="尿道扩张器  "/>
    <x v="42"/>
    <n v="1"/>
    <n v="0"/>
    <n v="0"/>
  </r>
  <r>
    <s v="尿道扩张器  "/>
    <x v="43"/>
    <n v="1"/>
    <n v="0"/>
    <n v="0"/>
  </r>
  <r>
    <s v="尿道扩张器  "/>
    <x v="44"/>
    <n v="1"/>
    <n v="0"/>
    <n v="0"/>
  </r>
  <r>
    <s v="尿道扩张器  "/>
    <x v="45"/>
    <n v="1"/>
    <n v="0"/>
    <n v="0"/>
  </r>
  <r>
    <s v="尿道扩张器  "/>
    <x v="46"/>
    <n v="1"/>
    <n v="0"/>
    <n v="0"/>
  </r>
  <r>
    <s v="尿道扩张器  "/>
    <x v="47"/>
    <n v="1"/>
    <n v="0"/>
    <n v="0"/>
  </r>
  <r>
    <s v="妇科双极"/>
    <x v="48"/>
    <n v="1"/>
    <n v="0"/>
    <n v="0"/>
  </r>
  <r>
    <s v="妇科双极"/>
    <x v="49"/>
    <n v="1"/>
    <n v="0"/>
    <n v="0"/>
  </r>
  <r>
    <s v="气腹管"/>
    <x v="50"/>
    <n v="1"/>
    <n v="0"/>
    <n v="0"/>
  </r>
  <r>
    <s v="膨宫管"/>
    <x v="51"/>
    <n v="1"/>
    <n v="0"/>
    <n v="0"/>
  </r>
  <r>
    <s v="举宫杯"/>
    <x v="52"/>
    <n v="1"/>
    <n v="0"/>
    <n v="0"/>
  </r>
  <r>
    <s v="举宫杯"/>
    <x v="53"/>
    <n v="1"/>
    <n v="0"/>
    <n v="0"/>
  </r>
  <r>
    <s v="举宫杯"/>
    <x v="54"/>
    <n v="1"/>
    <n v="0"/>
    <n v="0"/>
  </r>
  <r>
    <s v="举宫杯"/>
    <x v="55"/>
    <n v="1"/>
    <n v="0"/>
    <n v="0"/>
  </r>
  <r>
    <s v="举宫杯"/>
    <x v="56"/>
    <n v="1"/>
    <n v="0"/>
    <n v="0"/>
  </r>
  <r>
    <s v="举宫杯"/>
    <x v="57"/>
    <n v="1"/>
    <n v="0"/>
    <n v="0"/>
  </r>
  <r>
    <s v="举宫杯"/>
    <x v="58"/>
    <n v="1"/>
    <n v="0"/>
    <n v="0"/>
  </r>
  <r>
    <s v="举宫杯"/>
    <x v="59"/>
    <n v="1"/>
    <n v="0"/>
    <n v="0"/>
  </r>
  <r>
    <s v="举宫杯"/>
    <x v="60"/>
    <n v="1"/>
    <n v="0"/>
    <n v="0"/>
  </r>
  <r>
    <s v="举宫杯"/>
    <x v="61"/>
    <n v="1"/>
    <n v="0"/>
    <n v="0"/>
  </r>
  <r>
    <s v="前列腺单极电切镜"/>
    <x v="62"/>
    <n v="1"/>
    <n v="0"/>
    <n v="0"/>
  </r>
  <r>
    <s v="前列腺单极电切镜"/>
    <x v="63"/>
    <n v="1"/>
    <n v="0"/>
    <n v="0"/>
  </r>
  <r>
    <s v="前列腺单极电切镜"/>
    <x v="64"/>
    <n v="1"/>
    <n v="0"/>
    <n v="0"/>
  </r>
  <r>
    <s v="前列腺单极电切镜"/>
    <x v="65"/>
    <n v="1"/>
    <n v="0"/>
    <n v="0"/>
  </r>
  <r>
    <s v="前列腺单极电切镜"/>
    <x v="66"/>
    <n v="1"/>
    <n v="0"/>
    <n v="0"/>
  </r>
  <r>
    <s v="前列腺单极电切镜"/>
    <x v="67"/>
    <n v="1"/>
    <n v="0"/>
    <n v="0"/>
  </r>
  <r>
    <s v="前列腺单极电切镜"/>
    <x v="68"/>
    <n v="1"/>
    <n v="0"/>
    <n v="0"/>
  </r>
  <r>
    <s v="前列腺单极电切镜"/>
    <x v="69"/>
    <n v="1"/>
    <n v="0"/>
    <n v="0"/>
  </r>
  <r>
    <s v="锥状尿道口扩张器"/>
    <x v="70"/>
    <n v="1"/>
    <n v="0"/>
    <n v="0"/>
  </r>
  <r>
    <s v="施夹钳"/>
    <x v="71"/>
    <n v="1"/>
    <n v="0"/>
    <n v="0"/>
  </r>
  <r>
    <s v="施夹钳"/>
    <x v="72"/>
    <n v="1"/>
    <n v="0"/>
    <n v="0"/>
  </r>
  <r>
    <s v="腹腔镜镜头"/>
    <x v="73"/>
    <n v="1"/>
    <n v="0"/>
    <n v="0"/>
  </r>
  <r>
    <s v="宫腔电切镜"/>
    <x v="74"/>
    <n v="1"/>
    <n v="0"/>
    <n v="0"/>
  </r>
  <r>
    <s v="宫腔电切镜"/>
    <x v="75"/>
    <n v="1"/>
    <n v="0"/>
    <n v="0"/>
  </r>
  <r>
    <s v="宫腔电切镜"/>
    <x v="76"/>
    <n v="1"/>
    <n v="0"/>
    <n v="0"/>
  </r>
  <r>
    <s v="宫腔电切镜"/>
    <x v="64"/>
    <n v="1"/>
    <n v="0"/>
    <n v="0"/>
  </r>
  <r>
    <s v="宫腔电切镜"/>
    <x v="77"/>
    <n v="1"/>
    <n v="0"/>
    <n v="0"/>
  </r>
  <r>
    <s v="宫腔电切镜"/>
    <x v="78"/>
    <n v="1"/>
    <n v="0"/>
    <n v="0"/>
  </r>
  <r>
    <s v="输尿管镜"/>
    <x v="79"/>
    <n v="1"/>
    <n v="0"/>
    <n v="0"/>
  </r>
  <r>
    <s v="输尿管镜"/>
    <x v="80"/>
    <n v="1"/>
    <n v="0"/>
    <n v="0"/>
  </r>
  <r>
    <s v="输尿管镜"/>
    <x v="81"/>
    <n v="1"/>
    <n v="0"/>
    <n v="0"/>
  </r>
  <r>
    <s v="腔镜肠钳"/>
    <x v="82"/>
    <n v="2"/>
    <n v="0"/>
    <n v="0"/>
  </r>
  <r>
    <s v="钛夹钳"/>
    <x v="83"/>
    <n v="1"/>
    <n v="0"/>
    <n v="0"/>
  </r>
  <r>
    <s v="导光束"/>
    <x v="27"/>
    <n v="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dataPosition="0" applyNumberFormats="0" applyBorderFormats="0" applyFontFormats="0" applyPatternFormats="0" applyAlignmentFormats="0" applyWidthHeightFormats="1" dataCaption="值" useAutoFormatting="1" compact="0" compactData="0" gridDropZones="1">
  <location ref="A2:B88" firstHeaderRow="2" firstDataRow="2" firstDataCol="1"/>
  <pivotFields count="5">
    <pivotField compact="0" showAll="0"/>
    <pivotField axis="axisRow" compact="0" showAll="0">
      <items count="85">
        <item x="14"/>
        <item x="8"/>
        <item x="0"/>
        <item x="74"/>
        <item x="75"/>
        <item x="76"/>
        <item x="63"/>
        <item x="62"/>
        <item x="3"/>
        <item x="12"/>
        <item x="10"/>
        <item x="13"/>
        <item x="4"/>
        <item x="7"/>
        <item x="5"/>
        <item x="6"/>
        <item x="79"/>
        <item x="1"/>
        <item x="60"/>
        <item x="30"/>
        <item x="69"/>
        <item x="65"/>
        <item x="78"/>
        <item x="64"/>
        <item x="20"/>
        <item x="68"/>
        <item x="67"/>
        <item x="77"/>
        <item x="9"/>
        <item x="27"/>
        <item x="66"/>
        <item x="73"/>
        <item x="22"/>
        <item x="57"/>
        <item x="59"/>
        <item x="58"/>
        <item x="25"/>
        <item x="54"/>
        <item x="56"/>
        <item x="55"/>
        <item x="52"/>
        <item x="53"/>
        <item x="24"/>
        <item x="21"/>
        <item x="28"/>
        <item x="29"/>
        <item x="15"/>
        <item x="16"/>
        <item x="17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1"/>
        <item x="50"/>
        <item x="11"/>
        <item x="82"/>
        <item x="18"/>
        <item x="19"/>
        <item x="26"/>
        <item x="72"/>
        <item x="71"/>
        <item x="49"/>
        <item x="48"/>
        <item x="83"/>
        <item x="81"/>
        <item x="23"/>
        <item x="61"/>
        <item x="80"/>
        <item x="2"/>
        <item x="70"/>
        <item t="default"/>
      </items>
    </pivotField>
    <pivotField compact="0" showAll="0"/>
    <pivotField compact="0" showAll="0"/>
    <pivotField dataField="1" compact="0" showAll="0"/>
  </pivotFields>
  <rowFields count="1">
    <field x="1"/>
  </rowFields>
  <rowItems count="8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 t="grand">
      <x/>
    </i>
  </rowItems>
  <colItems count="1">
    <i/>
  </colItems>
  <dataFields count="1">
    <dataField name="求和项:器械数量" fld="4" baseField="0" baseItem="0"/>
  </dataFields>
  <formats count="87">
    <format dxfId="86">
      <pivotArea fieldPosition="0">
        <references count="1">
          <reference field="1" count="8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</reference>
        </references>
      </pivotArea>
    </format>
    <format dxfId="85">
      <pivotArea type="origin" dataOnly="0" labelOnly="1" outline="0" fieldPosition="0"/>
    </format>
    <format dxfId="84">
      <pivotArea field="1" type="button" dataOnly="0" labelOnly="1" outline="0" axis="axisRow" fieldPosition="0"/>
    </format>
    <format dxfId="83">
      <pivotArea type="topRight" dataOnly="0" labelOnly="1" outline="0" fieldPosition="0"/>
    </format>
    <format dxfId="82">
      <pivotArea dataOnly="0" labelOnly="1" fieldPosition="0">
        <references count="1">
          <reference field="1" count="1">
            <x v="0"/>
          </reference>
        </references>
      </pivotArea>
    </format>
    <format dxfId="81">
      <pivotArea dataOnly="0" labelOnly="1" fieldPosition="0">
        <references count="1">
          <reference field="1" count="1">
            <x v="1"/>
          </reference>
        </references>
      </pivotArea>
    </format>
    <format dxfId="80">
      <pivotArea dataOnly="0" labelOnly="1" fieldPosition="0">
        <references count="1">
          <reference field="1" count="1">
            <x v="2"/>
          </reference>
        </references>
      </pivotArea>
    </format>
    <format dxfId="79">
      <pivotArea dataOnly="0" labelOnly="1" fieldPosition="0">
        <references count="1">
          <reference field="1" count="1">
            <x v="3"/>
          </reference>
        </references>
      </pivotArea>
    </format>
    <format dxfId="78">
      <pivotArea dataOnly="0" labelOnly="1" fieldPosition="0">
        <references count="1">
          <reference field="1" count="1">
            <x v="4"/>
          </reference>
        </references>
      </pivotArea>
    </format>
    <format dxfId="77">
      <pivotArea dataOnly="0" labelOnly="1" fieldPosition="0">
        <references count="1">
          <reference field="1" count="1">
            <x v="5"/>
          </reference>
        </references>
      </pivotArea>
    </format>
    <format dxfId="76">
      <pivotArea dataOnly="0" labelOnly="1" fieldPosition="0">
        <references count="1">
          <reference field="1" count="1">
            <x v="6"/>
          </reference>
        </references>
      </pivotArea>
    </format>
    <format dxfId="75">
      <pivotArea dataOnly="0" labelOnly="1" fieldPosition="0">
        <references count="1">
          <reference field="1" count="1">
            <x v="7"/>
          </reference>
        </references>
      </pivotArea>
    </format>
    <format dxfId="74">
      <pivotArea dataOnly="0" labelOnly="1" fieldPosition="0">
        <references count="1">
          <reference field="1" count="1">
            <x v="8"/>
          </reference>
        </references>
      </pivotArea>
    </format>
    <format dxfId="73">
      <pivotArea dataOnly="0" labelOnly="1" fieldPosition="0">
        <references count="1">
          <reference field="1" count="1">
            <x v="9"/>
          </reference>
        </references>
      </pivotArea>
    </format>
    <format dxfId="72">
      <pivotArea dataOnly="0" labelOnly="1" fieldPosition="0">
        <references count="1">
          <reference field="1" count="1">
            <x v="10"/>
          </reference>
        </references>
      </pivotArea>
    </format>
    <format dxfId="71">
      <pivotArea dataOnly="0" labelOnly="1" fieldPosition="0">
        <references count="1">
          <reference field="1" count="1">
            <x v="11"/>
          </reference>
        </references>
      </pivotArea>
    </format>
    <format dxfId="70">
      <pivotArea dataOnly="0" labelOnly="1" fieldPosition="0">
        <references count="1">
          <reference field="1" count="1">
            <x v="12"/>
          </reference>
        </references>
      </pivotArea>
    </format>
    <format dxfId="69">
      <pivotArea dataOnly="0" labelOnly="1" fieldPosition="0">
        <references count="1">
          <reference field="1" count="1">
            <x v="13"/>
          </reference>
        </references>
      </pivotArea>
    </format>
    <format dxfId="68">
      <pivotArea dataOnly="0" labelOnly="1" fieldPosition="0">
        <references count="1">
          <reference field="1" count="1">
            <x v="14"/>
          </reference>
        </references>
      </pivotArea>
    </format>
    <format dxfId="67">
      <pivotArea dataOnly="0" labelOnly="1" fieldPosition="0">
        <references count="1">
          <reference field="1" count="1">
            <x v="15"/>
          </reference>
        </references>
      </pivotArea>
    </format>
    <format dxfId="66">
      <pivotArea dataOnly="0" labelOnly="1" fieldPosition="0">
        <references count="1">
          <reference field="1" count="1">
            <x v="16"/>
          </reference>
        </references>
      </pivotArea>
    </format>
    <format dxfId="65">
      <pivotArea dataOnly="0" labelOnly="1" fieldPosition="0">
        <references count="1">
          <reference field="1" count="1">
            <x v="17"/>
          </reference>
        </references>
      </pivotArea>
    </format>
    <format dxfId="64">
      <pivotArea dataOnly="0" labelOnly="1" fieldPosition="0">
        <references count="1">
          <reference field="1" count="1">
            <x v="18"/>
          </reference>
        </references>
      </pivotArea>
    </format>
    <format dxfId="63">
      <pivotArea dataOnly="0" labelOnly="1" fieldPosition="0">
        <references count="1">
          <reference field="1" count="1">
            <x v="19"/>
          </reference>
        </references>
      </pivotArea>
    </format>
    <format dxfId="62">
      <pivotArea dataOnly="0" labelOnly="1" fieldPosition="0">
        <references count="1">
          <reference field="1" count="1">
            <x v="20"/>
          </reference>
        </references>
      </pivotArea>
    </format>
    <format dxfId="61">
      <pivotArea dataOnly="0" labelOnly="1" fieldPosition="0">
        <references count="1">
          <reference field="1" count="1">
            <x v="21"/>
          </reference>
        </references>
      </pivotArea>
    </format>
    <format dxfId="60">
      <pivotArea dataOnly="0" labelOnly="1" fieldPosition="0">
        <references count="1">
          <reference field="1" count="1">
            <x v="22"/>
          </reference>
        </references>
      </pivotArea>
    </format>
    <format dxfId="59">
      <pivotArea dataOnly="0" labelOnly="1" fieldPosition="0">
        <references count="1">
          <reference field="1" count="1">
            <x v="23"/>
          </reference>
        </references>
      </pivotArea>
    </format>
    <format dxfId="58">
      <pivotArea dataOnly="0" labelOnly="1" fieldPosition="0">
        <references count="1">
          <reference field="1" count="1">
            <x v="24"/>
          </reference>
        </references>
      </pivotArea>
    </format>
    <format dxfId="57">
      <pivotArea dataOnly="0" labelOnly="1" fieldPosition="0">
        <references count="1">
          <reference field="1" count="1">
            <x v="25"/>
          </reference>
        </references>
      </pivotArea>
    </format>
    <format dxfId="56">
      <pivotArea dataOnly="0" labelOnly="1" fieldPosition="0">
        <references count="1">
          <reference field="1" count="1">
            <x v="26"/>
          </reference>
        </references>
      </pivotArea>
    </format>
    <format dxfId="55">
      <pivotArea dataOnly="0" labelOnly="1" fieldPosition="0">
        <references count="1">
          <reference field="1" count="1">
            <x v="27"/>
          </reference>
        </references>
      </pivotArea>
    </format>
    <format dxfId="54">
      <pivotArea dataOnly="0" labelOnly="1" fieldPosition="0">
        <references count="1">
          <reference field="1" count="1">
            <x v="28"/>
          </reference>
        </references>
      </pivotArea>
    </format>
    <format dxfId="53">
      <pivotArea dataOnly="0" labelOnly="1" fieldPosition="0">
        <references count="1">
          <reference field="1" count="1">
            <x v="29"/>
          </reference>
        </references>
      </pivotArea>
    </format>
    <format dxfId="52">
      <pivotArea dataOnly="0" labelOnly="1" fieldPosition="0">
        <references count="1">
          <reference field="1" count="1">
            <x v="30"/>
          </reference>
        </references>
      </pivotArea>
    </format>
    <format dxfId="51">
      <pivotArea dataOnly="0" labelOnly="1" fieldPosition="0">
        <references count="1">
          <reference field="1" count="1">
            <x v="31"/>
          </reference>
        </references>
      </pivotArea>
    </format>
    <format dxfId="50">
      <pivotArea dataOnly="0" labelOnly="1" fieldPosition="0">
        <references count="1">
          <reference field="1" count="1">
            <x v="32"/>
          </reference>
        </references>
      </pivotArea>
    </format>
    <format dxfId="49">
      <pivotArea dataOnly="0" labelOnly="1" fieldPosition="0">
        <references count="1">
          <reference field="1" count="1">
            <x v="33"/>
          </reference>
        </references>
      </pivotArea>
    </format>
    <format dxfId="48">
      <pivotArea dataOnly="0" labelOnly="1" fieldPosition="0">
        <references count="1">
          <reference field="1" count="1">
            <x v="34"/>
          </reference>
        </references>
      </pivotArea>
    </format>
    <format dxfId="47">
      <pivotArea dataOnly="0" labelOnly="1" fieldPosition="0">
        <references count="1">
          <reference field="1" count="1">
            <x v="35"/>
          </reference>
        </references>
      </pivotArea>
    </format>
    <format dxfId="46">
      <pivotArea dataOnly="0" labelOnly="1" fieldPosition="0">
        <references count="1">
          <reference field="1" count="1">
            <x v="36"/>
          </reference>
        </references>
      </pivotArea>
    </format>
    <format dxfId="45">
      <pivotArea dataOnly="0" labelOnly="1" fieldPosition="0">
        <references count="1">
          <reference field="1" count="1">
            <x v="37"/>
          </reference>
        </references>
      </pivotArea>
    </format>
    <format dxfId="44">
      <pivotArea dataOnly="0" labelOnly="1" fieldPosition="0">
        <references count="1">
          <reference field="1" count="1">
            <x v="38"/>
          </reference>
        </references>
      </pivotArea>
    </format>
    <format dxfId="43">
      <pivotArea dataOnly="0" labelOnly="1" fieldPosition="0">
        <references count="1">
          <reference field="1" count="1">
            <x v="39"/>
          </reference>
        </references>
      </pivotArea>
    </format>
    <format dxfId="42">
      <pivotArea dataOnly="0" labelOnly="1" fieldPosition="0">
        <references count="1">
          <reference field="1" count="1">
            <x v="40"/>
          </reference>
        </references>
      </pivotArea>
    </format>
    <format dxfId="41">
      <pivotArea dataOnly="0" labelOnly="1" fieldPosition="0">
        <references count="1">
          <reference field="1" count="1">
            <x v="41"/>
          </reference>
        </references>
      </pivotArea>
    </format>
    <format dxfId="40">
      <pivotArea dataOnly="0" labelOnly="1" fieldPosition="0">
        <references count="1">
          <reference field="1" count="1">
            <x v="42"/>
          </reference>
        </references>
      </pivotArea>
    </format>
    <format dxfId="39">
      <pivotArea dataOnly="0" labelOnly="1" fieldPosition="0">
        <references count="1">
          <reference field="1" count="1">
            <x v="43"/>
          </reference>
        </references>
      </pivotArea>
    </format>
    <format dxfId="38">
      <pivotArea dataOnly="0" labelOnly="1" fieldPosition="0">
        <references count="1">
          <reference field="1" count="1">
            <x v="44"/>
          </reference>
        </references>
      </pivotArea>
    </format>
    <format dxfId="37">
      <pivotArea dataOnly="0" labelOnly="1" fieldPosition="0">
        <references count="1">
          <reference field="1" count="1">
            <x v="45"/>
          </reference>
        </references>
      </pivotArea>
    </format>
    <format dxfId="36">
      <pivotArea dataOnly="0" labelOnly="1" fieldPosition="0">
        <references count="1">
          <reference field="1" count="1">
            <x v="46"/>
          </reference>
        </references>
      </pivotArea>
    </format>
    <format dxfId="35">
      <pivotArea dataOnly="0" labelOnly="1" fieldPosition="0">
        <references count="1">
          <reference field="1" count="1">
            <x v="47"/>
          </reference>
        </references>
      </pivotArea>
    </format>
    <format dxfId="34">
      <pivotArea dataOnly="0" labelOnly="1" fieldPosition="0">
        <references count="1">
          <reference field="1" count="1">
            <x v="48"/>
          </reference>
        </references>
      </pivotArea>
    </format>
    <format dxfId="33">
      <pivotArea dataOnly="0" labelOnly="1" fieldPosition="0">
        <references count="1">
          <reference field="1" count="1">
            <x v="49"/>
          </reference>
        </references>
      </pivotArea>
    </format>
    <format dxfId="32">
      <pivotArea dataOnly="0" labelOnly="1" fieldPosition="0">
        <references count="1">
          <reference field="1" count="1">
            <x v="50"/>
          </reference>
        </references>
      </pivotArea>
    </format>
    <format dxfId="31">
      <pivotArea dataOnly="0" labelOnly="1" fieldPosition="0">
        <references count="1">
          <reference field="1" count="1">
            <x v="51"/>
          </reference>
        </references>
      </pivotArea>
    </format>
    <format dxfId="30">
      <pivotArea dataOnly="0" labelOnly="1" fieldPosition="0">
        <references count="1">
          <reference field="1" count="1">
            <x v="52"/>
          </reference>
        </references>
      </pivotArea>
    </format>
    <format dxfId="29">
      <pivotArea dataOnly="0" labelOnly="1" fieldPosition="0">
        <references count="1">
          <reference field="1" count="1">
            <x v="53"/>
          </reference>
        </references>
      </pivotArea>
    </format>
    <format dxfId="28">
      <pivotArea dataOnly="0" labelOnly="1" fieldPosition="0">
        <references count="1">
          <reference field="1" count="1">
            <x v="54"/>
          </reference>
        </references>
      </pivotArea>
    </format>
    <format dxfId="27">
      <pivotArea dataOnly="0" labelOnly="1" fieldPosition="0">
        <references count="1">
          <reference field="1" count="1">
            <x v="55"/>
          </reference>
        </references>
      </pivotArea>
    </format>
    <format dxfId="26">
      <pivotArea dataOnly="0" labelOnly="1" fieldPosition="0">
        <references count="1">
          <reference field="1" count="1">
            <x v="56"/>
          </reference>
        </references>
      </pivotArea>
    </format>
    <format dxfId="25">
      <pivotArea dataOnly="0" labelOnly="1" fieldPosition="0">
        <references count="1">
          <reference field="1" count="1">
            <x v="57"/>
          </reference>
        </references>
      </pivotArea>
    </format>
    <format dxfId="24">
      <pivotArea dataOnly="0" labelOnly="1" fieldPosition="0">
        <references count="1">
          <reference field="1" count="1">
            <x v="58"/>
          </reference>
        </references>
      </pivotArea>
    </format>
    <format dxfId="23">
      <pivotArea dataOnly="0" labelOnly="1" fieldPosition="0">
        <references count="1">
          <reference field="1" count="1">
            <x v="59"/>
          </reference>
        </references>
      </pivotArea>
    </format>
    <format dxfId="22">
      <pivotArea dataOnly="0" labelOnly="1" fieldPosition="0">
        <references count="1">
          <reference field="1" count="1">
            <x v="60"/>
          </reference>
        </references>
      </pivotArea>
    </format>
    <format dxfId="21">
      <pivotArea dataOnly="0" labelOnly="1" fieldPosition="0">
        <references count="1">
          <reference field="1" count="1">
            <x v="61"/>
          </reference>
        </references>
      </pivotArea>
    </format>
    <format dxfId="20">
      <pivotArea dataOnly="0" labelOnly="1" fieldPosition="0">
        <references count="1">
          <reference field="1" count="1">
            <x v="62"/>
          </reference>
        </references>
      </pivotArea>
    </format>
    <format dxfId="19">
      <pivotArea dataOnly="0" labelOnly="1" fieldPosition="0">
        <references count="1">
          <reference field="1" count="1">
            <x v="63"/>
          </reference>
        </references>
      </pivotArea>
    </format>
    <format dxfId="18">
      <pivotArea dataOnly="0" labelOnly="1" fieldPosition="0">
        <references count="1">
          <reference field="1" count="1">
            <x v="64"/>
          </reference>
        </references>
      </pivotArea>
    </format>
    <format dxfId="17">
      <pivotArea dataOnly="0" labelOnly="1" fieldPosition="0">
        <references count="1">
          <reference field="1" count="1">
            <x v="65"/>
          </reference>
        </references>
      </pivotArea>
    </format>
    <format dxfId="16">
      <pivotArea dataOnly="0" labelOnly="1" fieldPosition="0">
        <references count="1">
          <reference field="1" count="1">
            <x v="66"/>
          </reference>
        </references>
      </pivotArea>
    </format>
    <format dxfId="15">
      <pivotArea dataOnly="0" labelOnly="1" fieldPosition="0">
        <references count="1">
          <reference field="1" count="1">
            <x v="67"/>
          </reference>
        </references>
      </pivotArea>
    </format>
    <format dxfId="14">
      <pivotArea dataOnly="0" labelOnly="1" fieldPosition="0">
        <references count="1">
          <reference field="1" count="1">
            <x v="68"/>
          </reference>
        </references>
      </pivotArea>
    </format>
    <format dxfId="13">
      <pivotArea dataOnly="0" labelOnly="1" fieldPosition="0">
        <references count="1">
          <reference field="1" count="1">
            <x v="69"/>
          </reference>
        </references>
      </pivotArea>
    </format>
    <format dxfId="12">
      <pivotArea dataOnly="0" labelOnly="1" fieldPosition="0">
        <references count="1">
          <reference field="1" count="1">
            <x v="70"/>
          </reference>
        </references>
      </pivotArea>
    </format>
    <format dxfId="11">
      <pivotArea dataOnly="0" labelOnly="1" fieldPosition="0">
        <references count="1">
          <reference field="1" count="1">
            <x v="71"/>
          </reference>
        </references>
      </pivotArea>
    </format>
    <format dxfId="10">
      <pivotArea dataOnly="0" labelOnly="1" fieldPosition="0">
        <references count="1">
          <reference field="1" count="1">
            <x v="72"/>
          </reference>
        </references>
      </pivotArea>
    </format>
    <format dxfId="9">
      <pivotArea dataOnly="0" labelOnly="1" fieldPosition="0">
        <references count="1">
          <reference field="1" count="1">
            <x v="73"/>
          </reference>
        </references>
      </pivotArea>
    </format>
    <format dxfId="8">
      <pivotArea dataOnly="0" labelOnly="1" fieldPosition="0">
        <references count="1">
          <reference field="1" count="1">
            <x v="74"/>
          </reference>
        </references>
      </pivotArea>
    </format>
    <format dxfId="7">
      <pivotArea dataOnly="0" labelOnly="1" fieldPosition="0">
        <references count="1">
          <reference field="1" count="1">
            <x v="75"/>
          </reference>
        </references>
      </pivotArea>
    </format>
    <format dxfId="6">
      <pivotArea dataOnly="0" labelOnly="1" fieldPosition="0">
        <references count="1">
          <reference field="1" count="1">
            <x v="76"/>
          </reference>
        </references>
      </pivotArea>
    </format>
    <format dxfId="5">
      <pivotArea dataOnly="0" labelOnly="1" fieldPosition="0">
        <references count="1">
          <reference field="1" count="1">
            <x v="77"/>
          </reference>
        </references>
      </pivotArea>
    </format>
    <format dxfId="4">
      <pivotArea dataOnly="0" labelOnly="1" fieldPosition="0">
        <references count="1">
          <reference field="1" count="1">
            <x v="78"/>
          </reference>
        </references>
      </pivotArea>
    </format>
    <format dxfId="3">
      <pivotArea dataOnly="0" labelOnly="1" fieldPosition="0">
        <references count="1">
          <reference field="1" count="1">
            <x v="79"/>
          </reference>
        </references>
      </pivotArea>
    </format>
    <format dxfId="2">
      <pivotArea dataOnly="0" labelOnly="1" fieldPosition="0">
        <references count="1">
          <reference field="1" count="1">
            <x v="80"/>
          </reference>
        </references>
      </pivotArea>
    </format>
    <format dxfId="1">
      <pivotArea dataOnly="0" labelOnly="1" fieldPosition="0">
        <references count="1">
          <reference field="1" count="1">
            <x v="81"/>
          </reference>
        </references>
      </pivotArea>
    </format>
    <format dxfId="0">
      <pivotArea dataOnly="0" labelOnly="1" fieldPosition="0">
        <references count="1">
          <reference field="1" count="1">
            <x v="8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workbookViewId="0">
      <selection activeCell="M27" sqref="L2:N98"/>
    </sheetView>
  </sheetViews>
  <sheetFormatPr defaultColWidth="9.875" defaultRowHeight="13.5"/>
  <cols>
    <col min="1" max="1" width="20.875" customWidth="1"/>
    <col min="2" max="2" width="20.625" customWidth="1"/>
    <col min="4" max="4" width="18.375" customWidth="1"/>
    <col min="5" max="5" width="15.5" customWidth="1"/>
    <col min="7" max="7" width="17.5" customWidth="1"/>
    <col min="8" max="8" width="17.125" customWidth="1"/>
    <col min="13" max="13" width="14.625" customWidth="1"/>
  </cols>
  <sheetData>
    <row r="1" spans="1:14" ht="33" customHeight="1">
      <c r="A1" s="16" t="s">
        <v>0</v>
      </c>
      <c r="B1" s="16"/>
      <c r="D1" s="16" t="s">
        <v>1</v>
      </c>
      <c r="E1" s="16"/>
      <c r="G1" s="16" t="s">
        <v>2</v>
      </c>
      <c r="H1" s="17"/>
    </row>
    <row r="2" spans="1:14">
      <c r="A2" t="s">
        <v>3</v>
      </c>
      <c r="B2">
        <v>2</v>
      </c>
      <c r="D2" t="s">
        <v>3</v>
      </c>
      <c r="E2">
        <v>2</v>
      </c>
      <c r="G2" s="6" t="s">
        <v>4</v>
      </c>
      <c r="H2">
        <v>1</v>
      </c>
      <c r="L2" t="s">
        <v>0</v>
      </c>
      <c r="M2" t="s">
        <v>3</v>
      </c>
      <c r="N2">
        <v>2</v>
      </c>
    </row>
    <row r="3" spans="1:14">
      <c r="A3" t="s">
        <v>5</v>
      </c>
      <c r="B3">
        <v>2</v>
      </c>
      <c r="D3" t="s">
        <v>5</v>
      </c>
      <c r="E3">
        <v>2</v>
      </c>
      <c r="G3" s="6" t="s">
        <v>6</v>
      </c>
      <c r="H3">
        <v>1</v>
      </c>
      <c r="L3" t="s">
        <v>0</v>
      </c>
      <c r="M3" t="s">
        <v>5</v>
      </c>
      <c r="N3">
        <v>2</v>
      </c>
    </row>
    <row r="4" spans="1:14">
      <c r="A4" t="s">
        <v>7</v>
      </c>
      <c r="B4">
        <v>1</v>
      </c>
      <c r="D4" t="s">
        <v>7</v>
      </c>
      <c r="E4">
        <v>1</v>
      </c>
      <c r="G4" s="6" t="s">
        <v>8</v>
      </c>
      <c r="H4">
        <v>1</v>
      </c>
      <c r="L4" t="s">
        <v>0</v>
      </c>
      <c r="M4" t="s">
        <v>7</v>
      </c>
      <c r="N4">
        <v>1</v>
      </c>
    </row>
    <row r="5" spans="1:14">
      <c r="A5" t="s">
        <v>9</v>
      </c>
      <c r="B5">
        <v>1</v>
      </c>
      <c r="D5" t="s">
        <v>9</v>
      </c>
      <c r="E5">
        <v>1</v>
      </c>
      <c r="G5" s="6" t="s">
        <v>10</v>
      </c>
      <c r="H5">
        <v>1</v>
      </c>
      <c r="L5" t="s">
        <v>0</v>
      </c>
      <c r="M5" t="s">
        <v>9</v>
      </c>
      <c r="N5">
        <v>1</v>
      </c>
    </row>
    <row r="6" spans="1:14">
      <c r="A6" t="s">
        <v>11</v>
      </c>
      <c r="B6">
        <v>2</v>
      </c>
      <c r="D6" t="s">
        <v>11</v>
      </c>
      <c r="E6">
        <v>1</v>
      </c>
      <c r="G6" s="6" t="s">
        <v>12</v>
      </c>
      <c r="H6">
        <v>1</v>
      </c>
      <c r="L6" t="s">
        <v>0</v>
      </c>
      <c r="M6" t="s">
        <v>11</v>
      </c>
      <c r="N6">
        <v>2</v>
      </c>
    </row>
    <row r="7" spans="1:14">
      <c r="A7" t="s">
        <v>13</v>
      </c>
      <c r="B7">
        <v>2</v>
      </c>
      <c r="D7" t="s">
        <v>13</v>
      </c>
      <c r="E7">
        <v>1</v>
      </c>
      <c r="G7" t="s">
        <v>14</v>
      </c>
      <c r="H7">
        <v>1</v>
      </c>
      <c r="L7" t="s">
        <v>0</v>
      </c>
      <c r="M7" t="s">
        <v>13</v>
      </c>
      <c r="N7">
        <v>2</v>
      </c>
    </row>
    <row r="8" spans="1:14">
      <c r="A8" t="s">
        <v>15</v>
      </c>
      <c r="B8">
        <v>1</v>
      </c>
      <c r="D8" t="s">
        <v>16</v>
      </c>
      <c r="E8">
        <v>1</v>
      </c>
      <c r="G8" t="s">
        <v>17</v>
      </c>
      <c r="H8">
        <v>1</v>
      </c>
      <c r="L8" t="s">
        <v>0</v>
      </c>
      <c r="M8" t="s">
        <v>15</v>
      </c>
      <c r="N8">
        <v>1</v>
      </c>
    </row>
    <row r="9" spans="1:14">
      <c r="A9" t="s">
        <v>18</v>
      </c>
      <c r="B9">
        <v>1</v>
      </c>
      <c r="D9" t="s">
        <v>18</v>
      </c>
      <c r="E9">
        <v>1</v>
      </c>
      <c r="G9" t="s">
        <v>19</v>
      </c>
      <c r="H9">
        <v>1</v>
      </c>
      <c r="L9" t="s">
        <v>0</v>
      </c>
      <c r="M9" t="s">
        <v>18</v>
      </c>
      <c r="N9">
        <v>1</v>
      </c>
    </row>
    <row r="10" spans="1:14">
      <c r="A10" t="s">
        <v>20</v>
      </c>
      <c r="B10">
        <v>1</v>
      </c>
      <c r="D10" t="s">
        <v>21</v>
      </c>
      <c r="E10">
        <v>1</v>
      </c>
      <c r="G10" t="s">
        <v>22</v>
      </c>
      <c r="H10">
        <v>1</v>
      </c>
      <c r="L10" t="s">
        <v>0</v>
      </c>
      <c r="M10" t="s">
        <v>20</v>
      </c>
      <c r="N10">
        <v>1</v>
      </c>
    </row>
    <row r="11" spans="1:14">
      <c r="A11" t="s">
        <v>23</v>
      </c>
      <c r="B11">
        <v>1</v>
      </c>
      <c r="D11" t="s">
        <v>23</v>
      </c>
      <c r="E11">
        <v>1</v>
      </c>
      <c r="G11" t="s">
        <v>24</v>
      </c>
      <c r="H11">
        <v>1</v>
      </c>
      <c r="L11" t="s">
        <v>0</v>
      </c>
      <c r="M11" t="s">
        <v>23</v>
      </c>
      <c r="N11">
        <v>1</v>
      </c>
    </row>
    <row r="12" spans="1:14">
      <c r="A12" t="s">
        <v>25</v>
      </c>
      <c r="B12">
        <v>1</v>
      </c>
      <c r="D12" t="s">
        <v>25</v>
      </c>
      <c r="E12">
        <v>1</v>
      </c>
      <c r="G12" t="s">
        <v>26</v>
      </c>
      <c r="H12">
        <v>1</v>
      </c>
      <c r="L12" t="s">
        <v>0</v>
      </c>
      <c r="M12" t="s">
        <v>25</v>
      </c>
      <c r="N12">
        <v>1</v>
      </c>
    </row>
    <row r="13" spans="1:14">
      <c r="A13" t="s">
        <v>27</v>
      </c>
      <c r="B13">
        <v>1</v>
      </c>
      <c r="D13" t="s">
        <v>27</v>
      </c>
      <c r="E13">
        <v>1</v>
      </c>
      <c r="G13" t="s">
        <v>28</v>
      </c>
      <c r="H13">
        <v>1</v>
      </c>
      <c r="L13" t="s">
        <v>0</v>
      </c>
      <c r="M13" t="s">
        <v>27</v>
      </c>
      <c r="N13">
        <v>1</v>
      </c>
    </row>
    <row r="14" spans="1:14">
      <c r="A14" t="s">
        <v>29</v>
      </c>
      <c r="B14">
        <v>1</v>
      </c>
      <c r="D14" t="s">
        <v>29</v>
      </c>
      <c r="E14">
        <v>1</v>
      </c>
      <c r="G14" t="s">
        <v>30</v>
      </c>
      <c r="H14">
        <v>1</v>
      </c>
      <c r="L14" t="s">
        <v>0</v>
      </c>
      <c r="M14" t="s">
        <v>29</v>
      </c>
      <c r="N14">
        <v>1</v>
      </c>
    </row>
    <row r="15" spans="1:14">
      <c r="G15" t="s">
        <v>31</v>
      </c>
      <c r="H15">
        <v>2</v>
      </c>
      <c r="L15" t="s">
        <v>1</v>
      </c>
      <c r="M15" t="s">
        <v>3</v>
      </c>
      <c r="N15">
        <v>2</v>
      </c>
    </row>
    <row r="16" spans="1:14" ht="33" customHeight="1">
      <c r="A16" s="16" t="s">
        <v>32</v>
      </c>
      <c r="B16" s="16"/>
      <c r="D16" s="16" t="s">
        <v>33</v>
      </c>
      <c r="E16" s="16"/>
      <c r="G16" t="s">
        <v>34</v>
      </c>
      <c r="H16">
        <v>4</v>
      </c>
      <c r="L16" t="s">
        <v>1</v>
      </c>
      <c r="M16" t="s">
        <v>5</v>
      </c>
      <c r="N16">
        <v>2</v>
      </c>
    </row>
    <row r="17" spans="1:14">
      <c r="A17" t="s">
        <v>35</v>
      </c>
      <c r="B17">
        <v>1</v>
      </c>
      <c r="D17" t="s">
        <v>36</v>
      </c>
      <c r="E17">
        <v>1</v>
      </c>
      <c r="L17" t="s">
        <v>1</v>
      </c>
      <c r="M17" t="s">
        <v>7</v>
      </c>
      <c r="N17">
        <v>1</v>
      </c>
    </row>
    <row r="18" spans="1:14">
      <c r="A18" t="s">
        <v>37</v>
      </c>
      <c r="B18">
        <v>1</v>
      </c>
      <c r="D18" t="s">
        <v>38</v>
      </c>
      <c r="E18">
        <v>1</v>
      </c>
      <c r="G18" s="16" t="s">
        <v>39</v>
      </c>
      <c r="H18" s="17"/>
      <c r="L18" t="s">
        <v>1</v>
      </c>
      <c r="M18" t="s">
        <v>9</v>
      </c>
      <c r="N18">
        <v>1</v>
      </c>
    </row>
    <row r="19" spans="1:14">
      <c r="A19" t="s">
        <v>40</v>
      </c>
      <c r="B19">
        <v>1</v>
      </c>
      <c r="G19" t="s">
        <v>41</v>
      </c>
      <c r="H19" s="7" t="s">
        <v>42</v>
      </c>
      <c r="L19" t="s">
        <v>1</v>
      </c>
      <c r="M19" t="s">
        <v>11</v>
      </c>
      <c r="N19">
        <v>1</v>
      </c>
    </row>
    <row r="20" spans="1:14">
      <c r="A20" t="s">
        <v>43</v>
      </c>
      <c r="B20">
        <v>1</v>
      </c>
      <c r="D20" s="16" t="s">
        <v>44</v>
      </c>
      <c r="E20" s="16"/>
      <c r="L20" t="s">
        <v>1</v>
      </c>
      <c r="M20" t="s">
        <v>13</v>
      </c>
      <c r="N20">
        <v>1</v>
      </c>
    </row>
    <row r="21" spans="1:14">
      <c r="A21" t="s">
        <v>45</v>
      </c>
      <c r="B21">
        <v>1</v>
      </c>
      <c r="D21" t="s">
        <v>44</v>
      </c>
      <c r="E21">
        <v>1</v>
      </c>
      <c r="L21" t="s">
        <v>1</v>
      </c>
      <c r="M21" t="s">
        <v>16</v>
      </c>
      <c r="N21">
        <v>1</v>
      </c>
    </row>
    <row r="22" spans="1:14">
      <c r="A22" t="s">
        <v>46</v>
      </c>
      <c r="B22">
        <v>1</v>
      </c>
      <c r="L22" t="s">
        <v>1</v>
      </c>
      <c r="M22" t="s">
        <v>18</v>
      </c>
      <c r="N22">
        <v>1</v>
      </c>
    </row>
    <row r="23" spans="1:14">
      <c r="A23" t="s">
        <v>47</v>
      </c>
      <c r="B23">
        <v>1</v>
      </c>
      <c r="D23" s="16" t="s">
        <v>48</v>
      </c>
      <c r="E23" s="16"/>
      <c r="L23" t="s">
        <v>1</v>
      </c>
      <c r="M23" t="s">
        <v>21</v>
      </c>
      <c r="N23">
        <v>1</v>
      </c>
    </row>
    <row r="24" spans="1:14">
      <c r="A24" t="s">
        <v>49</v>
      </c>
      <c r="B24">
        <v>1</v>
      </c>
      <c r="D24" t="s">
        <v>48</v>
      </c>
      <c r="E24">
        <v>1</v>
      </c>
      <c r="L24" t="s">
        <v>1</v>
      </c>
      <c r="M24" t="s">
        <v>23</v>
      </c>
      <c r="N24">
        <v>1</v>
      </c>
    </row>
    <row r="25" spans="1:14">
      <c r="A25" t="s">
        <v>50</v>
      </c>
      <c r="B25">
        <v>1</v>
      </c>
      <c r="L25" t="s">
        <v>1</v>
      </c>
      <c r="M25" t="s">
        <v>25</v>
      </c>
      <c r="N25">
        <v>1</v>
      </c>
    </row>
    <row r="26" spans="1:14">
      <c r="A26" t="s">
        <v>51</v>
      </c>
      <c r="B26">
        <v>1</v>
      </c>
      <c r="D26" s="16" t="s">
        <v>52</v>
      </c>
      <c r="E26" s="17"/>
      <c r="L26" t="s">
        <v>1</v>
      </c>
      <c r="M26" t="s">
        <v>27</v>
      </c>
      <c r="N26">
        <v>1</v>
      </c>
    </row>
    <row r="27" spans="1:14">
      <c r="A27" t="s">
        <v>53</v>
      </c>
      <c r="B27">
        <v>1</v>
      </c>
      <c r="D27" t="s">
        <v>54</v>
      </c>
      <c r="E27">
        <v>1</v>
      </c>
      <c r="L27" t="s">
        <v>1</v>
      </c>
      <c r="M27" t="s">
        <v>29</v>
      </c>
      <c r="N27">
        <v>1</v>
      </c>
    </row>
    <row r="28" spans="1:14" ht="14.25">
      <c r="A28" t="s">
        <v>55</v>
      </c>
      <c r="B28">
        <v>1</v>
      </c>
      <c r="D28" s="4" t="s">
        <v>56</v>
      </c>
      <c r="E28">
        <v>1</v>
      </c>
      <c r="L28" t="s">
        <v>2</v>
      </c>
      <c r="M28" t="s">
        <v>4</v>
      </c>
      <c r="N28">
        <v>1</v>
      </c>
    </row>
    <row r="29" spans="1:14" ht="14.25">
      <c r="A29" t="s">
        <v>57</v>
      </c>
      <c r="B29">
        <v>1</v>
      </c>
      <c r="D29" s="4" t="s">
        <v>58</v>
      </c>
      <c r="E29">
        <v>1</v>
      </c>
      <c r="L29" t="s">
        <v>2</v>
      </c>
      <c r="M29" t="s">
        <v>6</v>
      </c>
      <c r="N29">
        <v>1</v>
      </c>
    </row>
    <row r="30" spans="1:14" ht="14.25">
      <c r="A30" t="s">
        <v>59</v>
      </c>
      <c r="B30">
        <v>1</v>
      </c>
      <c r="D30" s="4" t="s">
        <v>60</v>
      </c>
      <c r="E30">
        <v>1</v>
      </c>
      <c r="L30" t="s">
        <v>2</v>
      </c>
      <c r="M30" t="s">
        <v>8</v>
      </c>
      <c r="N30">
        <v>1</v>
      </c>
    </row>
    <row r="31" spans="1:14" ht="14.25">
      <c r="A31" t="s">
        <v>61</v>
      </c>
      <c r="B31">
        <v>1</v>
      </c>
      <c r="D31" s="4" t="s">
        <v>62</v>
      </c>
      <c r="E31">
        <v>1</v>
      </c>
      <c r="L31" t="s">
        <v>2</v>
      </c>
      <c r="M31" t="s">
        <v>10</v>
      </c>
      <c r="N31">
        <v>1</v>
      </c>
    </row>
    <row r="32" spans="1:14" ht="14.25">
      <c r="A32" t="s">
        <v>63</v>
      </c>
      <c r="B32">
        <v>1</v>
      </c>
      <c r="D32" s="4" t="s">
        <v>64</v>
      </c>
      <c r="E32">
        <v>1</v>
      </c>
      <c r="L32" t="s">
        <v>2</v>
      </c>
      <c r="M32" t="s">
        <v>12</v>
      </c>
      <c r="N32">
        <v>1</v>
      </c>
    </row>
    <row r="33" spans="1:14" ht="14.25">
      <c r="A33" t="s">
        <v>65</v>
      </c>
      <c r="B33">
        <v>1</v>
      </c>
      <c r="D33" s="4" t="s">
        <v>66</v>
      </c>
      <c r="E33">
        <v>1</v>
      </c>
      <c r="L33" t="s">
        <v>2</v>
      </c>
      <c r="M33" t="s">
        <v>14</v>
      </c>
      <c r="N33">
        <v>1</v>
      </c>
    </row>
    <row r="34" spans="1:14" ht="14.25">
      <c r="A34" s="16" t="s">
        <v>67</v>
      </c>
      <c r="B34" s="16"/>
      <c r="D34" s="4" t="s">
        <v>68</v>
      </c>
      <c r="E34">
        <v>1</v>
      </c>
      <c r="L34" t="s">
        <v>2</v>
      </c>
      <c r="M34" t="s">
        <v>17</v>
      </c>
      <c r="N34">
        <v>1</v>
      </c>
    </row>
    <row r="35" spans="1:14">
      <c r="A35" s="16"/>
      <c r="B35" s="16"/>
      <c r="D35" t="s">
        <v>69</v>
      </c>
      <c r="E35">
        <v>1</v>
      </c>
      <c r="L35" t="s">
        <v>2</v>
      </c>
      <c r="M35" t="s">
        <v>19</v>
      </c>
      <c r="N35">
        <v>1</v>
      </c>
    </row>
    <row r="36" spans="1:14" ht="14.25">
      <c r="A36" s="4" t="s">
        <v>70</v>
      </c>
      <c r="B36">
        <v>1</v>
      </c>
      <c r="D36" t="s">
        <v>71</v>
      </c>
      <c r="E36">
        <v>1</v>
      </c>
      <c r="L36" t="s">
        <v>2</v>
      </c>
      <c r="M36" t="s">
        <v>22</v>
      </c>
      <c r="N36">
        <v>1</v>
      </c>
    </row>
    <row r="37" spans="1:14" ht="14.25">
      <c r="A37" s="4" t="s">
        <v>72</v>
      </c>
      <c r="B37">
        <v>1</v>
      </c>
      <c r="L37" t="s">
        <v>2</v>
      </c>
      <c r="M37" t="s">
        <v>24</v>
      </c>
      <c r="N37">
        <v>1</v>
      </c>
    </row>
    <row r="38" spans="1:14" ht="14.25">
      <c r="A38" s="4" t="s">
        <v>73</v>
      </c>
      <c r="B38">
        <v>1</v>
      </c>
      <c r="D38" s="16" t="s">
        <v>74</v>
      </c>
      <c r="E38" s="17"/>
      <c r="L38" t="s">
        <v>2</v>
      </c>
      <c r="M38" t="s">
        <v>26</v>
      </c>
      <c r="N38">
        <v>1</v>
      </c>
    </row>
    <row r="39" spans="1:14" ht="14.25">
      <c r="A39" s="4" t="s">
        <v>75</v>
      </c>
      <c r="B39">
        <v>1</v>
      </c>
      <c r="D39" t="s">
        <v>76</v>
      </c>
      <c r="E39">
        <v>1</v>
      </c>
      <c r="L39" t="s">
        <v>2</v>
      </c>
      <c r="M39" t="s">
        <v>28</v>
      </c>
      <c r="N39">
        <v>1</v>
      </c>
    </row>
    <row r="40" spans="1:14" ht="14.25">
      <c r="A40" t="s">
        <v>77</v>
      </c>
      <c r="B40">
        <v>1</v>
      </c>
      <c r="D40" s="4" t="s">
        <v>78</v>
      </c>
      <c r="E40">
        <v>1</v>
      </c>
      <c r="L40" t="s">
        <v>2</v>
      </c>
      <c r="M40" t="s">
        <v>30</v>
      </c>
      <c r="N40">
        <v>1</v>
      </c>
    </row>
    <row r="41" spans="1:14" ht="14.25">
      <c r="A41" t="s">
        <v>79</v>
      </c>
      <c r="B41">
        <v>1</v>
      </c>
      <c r="D41" s="4" t="s">
        <v>75</v>
      </c>
      <c r="E41">
        <v>1</v>
      </c>
      <c r="L41" t="s">
        <v>2</v>
      </c>
      <c r="M41" t="s">
        <v>31</v>
      </c>
      <c r="N41">
        <v>2</v>
      </c>
    </row>
    <row r="42" spans="1:14">
      <c r="D42" t="s">
        <v>80</v>
      </c>
      <c r="E42">
        <v>1</v>
      </c>
      <c r="L42" t="s">
        <v>2</v>
      </c>
      <c r="M42" t="s">
        <v>34</v>
      </c>
      <c r="N42">
        <v>4</v>
      </c>
    </row>
    <row r="43" spans="1:14">
      <c r="A43" s="16" t="s">
        <v>81</v>
      </c>
      <c r="B43" s="17"/>
      <c r="D43" t="s">
        <v>82</v>
      </c>
      <c r="E43">
        <v>1</v>
      </c>
      <c r="L43" t="s">
        <v>39</v>
      </c>
      <c r="M43" t="s">
        <v>41</v>
      </c>
      <c r="N43">
        <v>1</v>
      </c>
    </row>
    <row r="44" spans="1:14">
      <c r="A44" t="s">
        <v>83</v>
      </c>
      <c r="B44">
        <v>1</v>
      </c>
      <c r="D44" t="s">
        <v>84</v>
      </c>
      <c r="E44">
        <v>1</v>
      </c>
      <c r="L44" t="s">
        <v>32</v>
      </c>
      <c r="M44" t="s">
        <v>35</v>
      </c>
      <c r="N44">
        <v>1</v>
      </c>
    </row>
    <row r="45" spans="1:14">
      <c r="A45" t="s">
        <v>85</v>
      </c>
      <c r="B45">
        <v>1</v>
      </c>
      <c r="D45" t="s">
        <v>86</v>
      </c>
      <c r="E45">
        <v>1</v>
      </c>
      <c r="L45" t="s">
        <v>32</v>
      </c>
      <c r="M45" t="s">
        <v>37</v>
      </c>
      <c r="N45">
        <v>1</v>
      </c>
    </row>
    <row r="46" spans="1:14">
      <c r="A46" t="s">
        <v>87</v>
      </c>
      <c r="B46">
        <v>1</v>
      </c>
      <c r="D46" t="s">
        <v>88</v>
      </c>
      <c r="E46">
        <v>1</v>
      </c>
      <c r="L46" t="s">
        <v>32</v>
      </c>
      <c r="M46" t="s">
        <v>40</v>
      </c>
      <c r="N46">
        <v>1</v>
      </c>
    </row>
    <row r="47" spans="1:14">
      <c r="L47" t="s">
        <v>32</v>
      </c>
      <c r="M47" t="s">
        <v>43</v>
      </c>
      <c r="N47">
        <v>1</v>
      </c>
    </row>
    <row r="48" spans="1:14">
      <c r="A48" s="16" t="s">
        <v>89</v>
      </c>
      <c r="B48" s="17"/>
      <c r="D48" s="16" t="s">
        <v>90</v>
      </c>
      <c r="E48" s="17"/>
      <c r="L48" t="s">
        <v>32</v>
      </c>
      <c r="M48" t="s">
        <v>45</v>
      </c>
      <c r="N48">
        <v>1</v>
      </c>
    </row>
    <row r="49" spans="1:14">
      <c r="A49" t="s">
        <v>89</v>
      </c>
      <c r="B49">
        <v>2</v>
      </c>
      <c r="D49" t="s">
        <v>90</v>
      </c>
      <c r="E49">
        <v>1</v>
      </c>
      <c r="L49" t="s">
        <v>32</v>
      </c>
      <c r="M49" t="s">
        <v>46</v>
      </c>
      <c r="N49">
        <v>1</v>
      </c>
    </row>
    <row r="50" spans="1:14">
      <c r="L50" t="s">
        <v>32</v>
      </c>
      <c r="M50" t="s">
        <v>47</v>
      </c>
      <c r="N50">
        <v>1</v>
      </c>
    </row>
    <row r="51" spans="1:14">
      <c r="A51" s="16" t="s">
        <v>91</v>
      </c>
      <c r="B51" s="17"/>
      <c r="D51" s="16" t="s">
        <v>92</v>
      </c>
      <c r="E51" s="17"/>
      <c r="L51" t="s">
        <v>32</v>
      </c>
      <c r="M51" t="s">
        <v>49</v>
      </c>
      <c r="N51">
        <v>1</v>
      </c>
    </row>
    <row r="52" spans="1:14">
      <c r="A52" t="s">
        <v>91</v>
      </c>
      <c r="B52">
        <v>1</v>
      </c>
      <c r="D52" t="s">
        <v>93</v>
      </c>
      <c r="E52">
        <v>1</v>
      </c>
      <c r="L52" t="s">
        <v>32</v>
      </c>
      <c r="M52" t="s">
        <v>50</v>
      </c>
      <c r="N52">
        <v>1</v>
      </c>
    </row>
    <row r="53" spans="1:14">
      <c r="D53" t="s">
        <v>94</v>
      </c>
      <c r="E53">
        <v>1</v>
      </c>
      <c r="L53" t="s">
        <v>32</v>
      </c>
      <c r="M53" t="s">
        <v>51</v>
      </c>
      <c r="N53">
        <v>1</v>
      </c>
    </row>
    <row r="54" spans="1:14">
      <c r="A54" s="16" t="s">
        <v>30</v>
      </c>
      <c r="B54" s="17"/>
      <c r="L54" t="s">
        <v>32</v>
      </c>
      <c r="M54" t="s">
        <v>53</v>
      </c>
      <c r="N54">
        <v>1</v>
      </c>
    </row>
    <row r="55" spans="1:14">
      <c r="A55" t="s">
        <v>30</v>
      </c>
      <c r="B55">
        <v>1</v>
      </c>
      <c r="D55" s="16" t="s">
        <v>95</v>
      </c>
      <c r="E55" s="17"/>
      <c r="L55" t="s">
        <v>32</v>
      </c>
      <c r="M55" t="s">
        <v>55</v>
      </c>
      <c r="N55">
        <v>1</v>
      </c>
    </row>
    <row r="56" spans="1:14">
      <c r="D56" t="s">
        <v>96</v>
      </c>
      <c r="E56">
        <v>1</v>
      </c>
      <c r="L56" t="s">
        <v>32</v>
      </c>
      <c r="M56" t="s">
        <v>57</v>
      </c>
      <c r="N56">
        <v>1</v>
      </c>
    </row>
    <row r="57" spans="1:14">
      <c r="L57" t="s">
        <v>32</v>
      </c>
      <c r="M57" t="s">
        <v>59</v>
      </c>
      <c r="N57">
        <v>1</v>
      </c>
    </row>
    <row r="58" spans="1:14">
      <c r="L58" t="s">
        <v>32</v>
      </c>
      <c r="M58" t="s">
        <v>61</v>
      </c>
      <c r="N58">
        <v>1</v>
      </c>
    </row>
    <row r="59" spans="1:14">
      <c r="L59" t="s">
        <v>32</v>
      </c>
      <c r="M59" t="s">
        <v>63</v>
      </c>
      <c r="N59">
        <v>1</v>
      </c>
    </row>
    <row r="60" spans="1:14">
      <c r="L60" t="s">
        <v>32</v>
      </c>
      <c r="M60" t="s">
        <v>65</v>
      </c>
      <c r="N60">
        <v>1</v>
      </c>
    </row>
    <row r="61" spans="1:14">
      <c r="L61" t="s">
        <v>33</v>
      </c>
      <c r="M61" t="s">
        <v>36</v>
      </c>
      <c r="N61">
        <v>1</v>
      </c>
    </row>
    <row r="62" spans="1:14">
      <c r="L62" t="s">
        <v>33</v>
      </c>
      <c r="M62" t="s">
        <v>38</v>
      </c>
      <c r="N62">
        <v>1</v>
      </c>
    </row>
    <row r="63" spans="1:14">
      <c r="L63" t="s">
        <v>44</v>
      </c>
      <c r="M63" t="s">
        <v>44</v>
      </c>
      <c r="N63">
        <v>1</v>
      </c>
    </row>
    <row r="64" spans="1:14">
      <c r="L64" t="s">
        <v>48</v>
      </c>
      <c r="M64" t="s">
        <v>48</v>
      </c>
      <c r="N64">
        <v>1</v>
      </c>
    </row>
    <row r="65" spans="12:14">
      <c r="L65" t="s">
        <v>52</v>
      </c>
      <c r="M65" t="s">
        <v>54</v>
      </c>
      <c r="N65">
        <v>1</v>
      </c>
    </row>
    <row r="66" spans="12:14">
      <c r="L66" t="s">
        <v>52</v>
      </c>
      <c r="M66" t="s">
        <v>56</v>
      </c>
      <c r="N66">
        <v>1</v>
      </c>
    </row>
    <row r="67" spans="12:14">
      <c r="L67" t="s">
        <v>52</v>
      </c>
      <c r="M67" t="s">
        <v>58</v>
      </c>
      <c r="N67">
        <v>1</v>
      </c>
    </row>
    <row r="68" spans="12:14">
      <c r="L68" t="s">
        <v>52</v>
      </c>
      <c r="M68" t="s">
        <v>60</v>
      </c>
      <c r="N68">
        <v>1</v>
      </c>
    </row>
    <row r="69" spans="12:14">
      <c r="L69" t="s">
        <v>52</v>
      </c>
      <c r="M69" t="s">
        <v>62</v>
      </c>
      <c r="N69">
        <v>1</v>
      </c>
    </row>
    <row r="70" spans="12:14">
      <c r="L70" t="s">
        <v>52</v>
      </c>
      <c r="M70" t="s">
        <v>64</v>
      </c>
      <c r="N70">
        <v>1</v>
      </c>
    </row>
    <row r="71" spans="12:14">
      <c r="L71" t="s">
        <v>52</v>
      </c>
      <c r="M71" t="s">
        <v>66</v>
      </c>
      <c r="N71">
        <v>1</v>
      </c>
    </row>
    <row r="72" spans="12:14">
      <c r="L72" t="s">
        <v>52</v>
      </c>
      <c r="M72" t="s">
        <v>68</v>
      </c>
      <c r="N72">
        <v>1</v>
      </c>
    </row>
    <row r="73" spans="12:14">
      <c r="L73" t="s">
        <v>52</v>
      </c>
      <c r="M73" t="s">
        <v>69</v>
      </c>
      <c r="N73">
        <v>1</v>
      </c>
    </row>
    <row r="74" spans="12:14">
      <c r="L74" t="s">
        <v>52</v>
      </c>
      <c r="M74" t="s">
        <v>71</v>
      </c>
      <c r="N74">
        <v>1</v>
      </c>
    </row>
    <row r="75" spans="12:14">
      <c r="L75" t="s">
        <v>74</v>
      </c>
      <c r="M75" t="s">
        <v>76</v>
      </c>
      <c r="N75">
        <v>1</v>
      </c>
    </row>
    <row r="76" spans="12:14">
      <c r="L76" t="s">
        <v>74</v>
      </c>
      <c r="M76" t="s">
        <v>78</v>
      </c>
      <c r="N76">
        <v>1</v>
      </c>
    </row>
    <row r="77" spans="12:14">
      <c r="L77" t="s">
        <v>74</v>
      </c>
      <c r="M77" t="s">
        <v>75</v>
      </c>
      <c r="N77">
        <v>1</v>
      </c>
    </row>
    <row r="78" spans="12:14">
      <c r="L78" t="s">
        <v>74</v>
      </c>
      <c r="M78" t="s">
        <v>80</v>
      </c>
      <c r="N78">
        <v>1</v>
      </c>
    </row>
    <row r="79" spans="12:14">
      <c r="L79" t="s">
        <v>74</v>
      </c>
      <c r="M79" t="s">
        <v>82</v>
      </c>
      <c r="N79">
        <v>1</v>
      </c>
    </row>
    <row r="80" spans="12:14">
      <c r="L80" t="s">
        <v>74</v>
      </c>
      <c r="M80" t="s">
        <v>84</v>
      </c>
      <c r="N80">
        <v>1</v>
      </c>
    </row>
    <row r="81" spans="12:14">
      <c r="L81" t="s">
        <v>74</v>
      </c>
      <c r="M81" t="s">
        <v>86</v>
      </c>
      <c r="N81">
        <v>1</v>
      </c>
    </row>
    <row r="82" spans="12:14">
      <c r="L82" t="s">
        <v>74</v>
      </c>
      <c r="M82" t="s">
        <v>88</v>
      </c>
      <c r="N82">
        <v>1</v>
      </c>
    </row>
    <row r="83" spans="12:14">
      <c r="L83" t="s">
        <v>90</v>
      </c>
      <c r="M83" t="s">
        <v>90</v>
      </c>
      <c r="N83">
        <v>1</v>
      </c>
    </row>
    <row r="84" spans="12:14">
      <c r="L84" t="s">
        <v>92</v>
      </c>
      <c r="M84" t="s">
        <v>93</v>
      </c>
      <c r="N84">
        <v>1</v>
      </c>
    </row>
    <row r="85" spans="12:14">
      <c r="L85" t="s">
        <v>92</v>
      </c>
      <c r="M85" t="s">
        <v>94</v>
      </c>
      <c r="N85">
        <v>1</v>
      </c>
    </row>
    <row r="86" spans="12:14">
      <c r="L86" t="s">
        <v>95</v>
      </c>
      <c r="M86" t="s">
        <v>96</v>
      </c>
      <c r="N86">
        <v>1</v>
      </c>
    </row>
    <row r="87" spans="12:14">
      <c r="L87" t="s">
        <v>67</v>
      </c>
      <c r="M87" t="s">
        <v>70</v>
      </c>
      <c r="N87">
        <v>1</v>
      </c>
    </row>
    <row r="88" spans="12:14">
      <c r="L88" t="s">
        <v>67</v>
      </c>
      <c r="M88" t="s">
        <v>72</v>
      </c>
      <c r="N88">
        <v>1</v>
      </c>
    </row>
    <row r="89" spans="12:14">
      <c r="L89" t="s">
        <v>67</v>
      </c>
      <c r="M89" t="s">
        <v>73</v>
      </c>
      <c r="N89">
        <v>1</v>
      </c>
    </row>
    <row r="90" spans="12:14">
      <c r="L90" t="s">
        <v>67</v>
      </c>
      <c r="M90" t="s">
        <v>75</v>
      </c>
      <c r="N90">
        <v>1</v>
      </c>
    </row>
    <row r="91" spans="12:14">
      <c r="L91" t="s">
        <v>67</v>
      </c>
      <c r="M91" t="s">
        <v>77</v>
      </c>
      <c r="N91">
        <v>1</v>
      </c>
    </row>
    <row r="92" spans="12:14">
      <c r="L92" t="s">
        <v>67</v>
      </c>
      <c r="M92" t="s">
        <v>79</v>
      </c>
      <c r="N92">
        <v>1</v>
      </c>
    </row>
    <row r="93" spans="12:14">
      <c r="L93" t="s">
        <v>81</v>
      </c>
      <c r="M93" t="s">
        <v>83</v>
      </c>
      <c r="N93">
        <v>1</v>
      </c>
    </row>
    <row r="94" spans="12:14">
      <c r="L94" t="s">
        <v>81</v>
      </c>
      <c r="M94" t="s">
        <v>85</v>
      </c>
      <c r="N94">
        <v>1</v>
      </c>
    </row>
    <row r="95" spans="12:14">
      <c r="L95" t="s">
        <v>81</v>
      </c>
      <c r="M95" t="s">
        <v>87</v>
      </c>
      <c r="N95">
        <v>1</v>
      </c>
    </row>
    <row r="96" spans="12:14">
      <c r="L96" t="s">
        <v>89</v>
      </c>
      <c r="M96" t="s">
        <v>89</v>
      </c>
      <c r="N96">
        <v>2</v>
      </c>
    </row>
    <row r="97" spans="12:14">
      <c r="L97" t="s">
        <v>91</v>
      </c>
      <c r="M97" t="s">
        <v>91</v>
      </c>
      <c r="N97">
        <v>1</v>
      </c>
    </row>
    <row r="98" spans="12:14">
      <c r="L98" t="s">
        <v>30</v>
      </c>
      <c r="M98" t="s">
        <v>30</v>
      </c>
      <c r="N98">
        <v>1</v>
      </c>
    </row>
  </sheetData>
  <mergeCells count="18">
    <mergeCell ref="A54:B54"/>
    <mergeCell ref="D55:E55"/>
    <mergeCell ref="A34:B35"/>
    <mergeCell ref="A43:B43"/>
    <mergeCell ref="A48:B48"/>
    <mergeCell ref="D48:E48"/>
    <mergeCell ref="A51:B51"/>
    <mergeCell ref="D51:E51"/>
    <mergeCell ref="G18:H18"/>
    <mergeCell ref="D20:E20"/>
    <mergeCell ref="D23:E23"/>
    <mergeCell ref="D26:E26"/>
    <mergeCell ref="D38:E38"/>
    <mergeCell ref="A1:B1"/>
    <mergeCell ref="D1:E1"/>
    <mergeCell ref="G1:H1"/>
    <mergeCell ref="A16:B16"/>
    <mergeCell ref="D16:E16"/>
  </mergeCells>
  <phoneticPr fontId="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7"/>
  <sheetViews>
    <sheetView tabSelected="1" topLeftCell="C16" workbookViewId="0">
      <selection activeCell="K3" sqref="K3"/>
    </sheetView>
  </sheetViews>
  <sheetFormatPr defaultColWidth="9.875" defaultRowHeight="13.5"/>
  <cols>
    <col min="1" max="1" width="20" hidden="1" customWidth="1"/>
    <col min="2" max="2" width="17.5" hidden="1" customWidth="1"/>
    <col min="3" max="3" width="4.75" customWidth="1"/>
    <col min="4" max="4" width="20" customWidth="1"/>
    <col min="5" max="5" width="6.5" customWidth="1"/>
    <col min="6" max="6" width="8" style="5" customWidth="1"/>
    <col min="7" max="7" width="19.75" style="8" customWidth="1"/>
    <col min="8" max="8" width="10.25" style="5" customWidth="1"/>
    <col min="9" max="9" width="10.375" style="5" customWidth="1"/>
  </cols>
  <sheetData>
    <row r="1" spans="1:9" ht="39" customHeight="1">
      <c r="C1" s="18" t="s">
        <v>106</v>
      </c>
      <c r="D1" s="18"/>
      <c r="E1" s="18"/>
      <c r="F1" s="18"/>
      <c r="G1" s="18"/>
      <c r="H1" s="18"/>
      <c r="I1" s="18"/>
    </row>
    <row r="2" spans="1:9" s="9" customFormat="1" ht="37.5" customHeight="1">
      <c r="A2" s="9" t="s">
        <v>97</v>
      </c>
      <c r="B2" s="9" t="s">
        <v>98</v>
      </c>
      <c r="C2" s="13" t="s">
        <v>107</v>
      </c>
      <c r="D2" s="13" t="s">
        <v>99</v>
      </c>
      <c r="E2" s="13" t="s">
        <v>111</v>
      </c>
      <c r="F2" s="13" t="s">
        <v>100</v>
      </c>
      <c r="G2" s="13" t="s">
        <v>108</v>
      </c>
      <c r="H2" s="15" t="s">
        <v>109</v>
      </c>
      <c r="I2" s="15" t="s">
        <v>110</v>
      </c>
    </row>
    <row r="3" spans="1:9" s="9" customFormat="1" ht="20.100000000000001" customHeight="1">
      <c r="A3" s="11" t="s">
        <v>21</v>
      </c>
      <c r="B3" s="12">
        <v>0</v>
      </c>
      <c r="C3" s="13">
        <v>1</v>
      </c>
      <c r="D3" s="10" t="s">
        <v>21</v>
      </c>
      <c r="E3" s="13" t="s">
        <v>112</v>
      </c>
      <c r="F3" s="13">
        <v>2</v>
      </c>
      <c r="G3" s="13"/>
      <c r="H3" s="13"/>
      <c r="I3" s="14"/>
    </row>
    <row r="4" spans="1:9" s="9" customFormat="1" ht="20.100000000000001" customHeight="1">
      <c r="A4" s="11" t="s">
        <v>20</v>
      </c>
      <c r="B4" s="12">
        <v>0</v>
      </c>
      <c r="C4" s="13">
        <v>2</v>
      </c>
      <c r="D4" s="10" t="s">
        <v>20</v>
      </c>
      <c r="E4" s="13" t="s">
        <v>112</v>
      </c>
      <c r="F4" s="13">
        <f>SUMIFS(总明细!E:E,总明细!B:B,器械数量!D4)</f>
        <v>2</v>
      </c>
      <c r="G4" s="13"/>
      <c r="H4" s="13"/>
      <c r="I4" s="14"/>
    </row>
    <row r="5" spans="1:9" s="9" customFormat="1" ht="20.100000000000001" customHeight="1">
      <c r="A5" s="11" t="s">
        <v>3</v>
      </c>
      <c r="B5" s="12">
        <v>0</v>
      </c>
      <c r="C5" s="13">
        <v>3</v>
      </c>
      <c r="D5" s="10" t="s">
        <v>3</v>
      </c>
      <c r="E5" s="13" t="s">
        <v>113</v>
      </c>
      <c r="F5" s="13">
        <v>8</v>
      </c>
      <c r="G5" s="13"/>
      <c r="H5" s="13"/>
      <c r="I5" s="14"/>
    </row>
    <row r="6" spans="1:9" s="9" customFormat="1" ht="20.100000000000001" customHeight="1">
      <c r="A6" s="11" t="s">
        <v>70</v>
      </c>
      <c r="B6" s="12">
        <v>0</v>
      </c>
      <c r="C6" s="13">
        <v>4</v>
      </c>
      <c r="D6" s="10" t="s">
        <v>70</v>
      </c>
      <c r="E6" s="13" t="s">
        <v>114</v>
      </c>
      <c r="F6" s="13">
        <f>SUMIFS(总明细!E:E,总明细!B:B,器械数量!D6)</f>
        <v>1</v>
      </c>
      <c r="G6" s="13"/>
      <c r="H6" s="13"/>
      <c r="I6" s="14"/>
    </row>
    <row r="7" spans="1:9" s="9" customFormat="1" ht="20.100000000000001" customHeight="1">
      <c r="A7" s="11" t="s">
        <v>72</v>
      </c>
      <c r="B7" s="12">
        <v>0</v>
      </c>
      <c r="C7" s="13">
        <v>5</v>
      </c>
      <c r="D7" s="10" t="s">
        <v>72</v>
      </c>
      <c r="E7" s="13" t="s">
        <v>113</v>
      </c>
      <c r="F7" s="13">
        <f>SUMIFS(总明细!E:E,总明细!B:B,器械数量!D7)</f>
        <v>1</v>
      </c>
      <c r="G7" s="13"/>
      <c r="H7" s="13"/>
      <c r="I7" s="14"/>
    </row>
    <row r="8" spans="1:9" s="9" customFormat="1" ht="20.100000000000001" customHeight="1">
      <c r="A8" s="11" t="s">
        <v>73</v>
      </c>
      <c r="B8" s="12">
        <v>0</v>
      </c>
      <c r="C8" s="13">
        <v>6</v>
      </c>
      <c r="D8" s="10" t="s">
        <v>73</v>
      </c>
      <c r="E8" s="13" t="s">
        <v>113</v>
      </c>
      <c r="F8" s="13">
        <f>SUMIFS(总明细!E:E,总明细!B:B,器械数量!D8)</f>
        <v>1</v>
      </c>
      <c r="G8" s="13"/>
      <c r="H8" s="13"/>
      <c r="I8" s="14"/>
    </row>
    <row r="9" spans="1:9" s="9" customFormat="1" ht="20.100000000000001" customHeight="1">
      <c r="A9" s="11" t="s">
        <v>78</v>
      </c>
      <c r="B9" s="12">
        <v>0</v>
      </c>
      <c r="C9" s="13">
        <v>7</v>
      </c>
      <c r="D9" s="10" t="s">
        <v>78</v>
      </c>
      <c r="E9" s="13" t="s">
        <v>113</v>
      </c>
      <c r="F9" s="13">
        <f>SUMIFS(总明细!E:E,总明细!B:B,器械数量!D9)</f>
        <v>1</v>
      </c>
      <c r="G9" s="13"/>
      <c r="H9" s="13"/>
      <c r="I9" s="14"/>
    </row>
    <row r="10" spans="1:9" s="9" customFormat="1" ht="20.100000000000001" customHeight="1">
      <c r="A10" s="11" t="s">
        <v>76</v>
      </c>
      <c r="B10" s="12">
        <v>0</v>
      </c>
      <c r="C10" s="13">
        <v>8</v>
      </c>
      <c r="D10" s="10" t="s">
        <v>76</v>
      </c>
      <c r="E10" s="13" t="s">
        <v>113</v>
      </c>
      <c r="F10" s="13">
        <f>SUMIFS(总明细!E:E,总明细!B:B,器械数量!D10)</f>
        <v>1</v>
      </c>
      <c r="G10" s="13"/>
      <c r="H10" s="13"/>
      <c r="I10" s="14"/>
    </row>
    <row r="11" spans="1:9" s="9" customFormat="1" ht="20.100000000000001" customHeight="1">
      <c r="A11" s="11" t="s">
        <v>9</v>
      </c>
      <c r="B11" s="12">
        <v>0</v>
      </c>
      <c r="C11" s="13">
        <v>9</v>
      </c>
      <c r="D11" s="10" t="s">
        <v>9</v>
      </c>
      <c r="E11" s="13" t="s">
        <v>113</v>
      </c>
      <c r="F11" s="13">
        <v>5</v>
      </c>
      <c r="G11" s="13"/>
      <c r="H11" s="13"/>
      <c r="I11" s="14"/>
    </row>
    <row r="12" spans="1:9" s="9" customFormat="1" ht="20.100000000000001" customHeight="1">
      <c r="A12" s="11" t="s">
        <v>29</v>
      </c>
      <c r="B12" s="12">
        <v>0</v>
      </c>
      <c r="C12" s="13">
        <v>10</v>
      </c>
      <c r="D12" s="10" t="s">
        <v>29</v>
      </c>
      <c r="E12" s="13" t="s">
        <v>113</v>
      </c>
      <c r="F12" s="13">
        <v>5</v>
      </c>
      <c r="G12" s="13"/>
      <c r="H12" s="13"/>
      <c r="I12" s="14"/>
    </row>
    <row r="13" spans="1:9" s="9" customFormat="1" ht="20.100000000000001" customHeight="1">
      <c r="A13" s="11" t="s">
        <v>25</v>
      </c>
      <c r="B13" s="12">
        <v>0</v>
      </c>
      <c r="C13" s="13">
        <v>11</v>
      </c>
      <c r="D13" s="10" t="s">
        <v>25</v>
      </c>
      <c r="E13" s="13" t="s">
        <v>113</v>
      </c>
      <c r="F13" s="13">
        <v>5</v>
      </c>
      <c r="G13" s="13"/>
      <c r="H13" s="13"/>
      <c r="I13" s="14"/>
    </row>
    <row r="14" spans="1:9" s="9" customFormat="1" ht="20.100000000000001" customHeight="1">
      <c r="A14" s="11" t="s">
        <v>16</v>
      </c>
      <c r="B14" s="12">
        <v>0</v>
      </c>
      <c r="C14" s="13">
        <v>12</v>
      </c>
      <c r="D14" s="10" t="s">
        <v>16</v>
      </c>
      <c r="E14" s="13" t="s">
        <v>113</v>
      </c>
      <c r="F14" s="13">
        <v>3</v>
      </c>
      <c r="G14" s="13"/>
      <c r="H14" s="13"/>
      <c r="I14" s="14"/>
    </row>
    <row r="15" spans="1:9" s="9" customFormat="1" ht="20.100000000000001" customHeight="1">
      <c r="A15" s="11" t="s">
        <v>11</v>
      </c>
      <c r="B15" s="12">
        <v>0</v>
      </c>
      <c r="C15" s="13">
        <v>13</v>
      </c>
      <c r="D15" s="10" t="s">
        <v>11</v>
      </c>
      <c r="E15" s="13" t="s">
        <v>113</v>
      </c>
      <c r="F15" s="13">
        <v>9</v>
      </c>
      <c r="G15" s="13"/>
      <c r="H15" s="13"/>
      <c r="I15" s="14"/>
    </row>
    <row r="16" spans="1:9" s="9" customFormat="1" ht="20.100000000000001" customHeight="1">
      <c r="A16" s="11" t="s">
        <v>18</v>
      </c>
      <c r="B16" s="12">
        <v>0</v>
      </c>
      <c r="C16" s="13">
        <v>14</v>
      </c>
      <c r="D16" s="10" t="s">
        <v>18</v>
      </c>
      <c r="E16" s="13" t="s">
        <v>113</v>
      </c>
      <c r="F16" s="13">
        <v>5</v>
      </c>
      <c r="G16" s="13"/>
      <c r="H16" s="13"/>
      <c r="I16" s="14"/>
    </row>
    <row r="17" spans="1:9" s="9" customFormat="1" ht="20.100000000000001" customHeight="1">
      <c r="A17" s="11" t="s">
        <v>13</v>
      </c>
      <c r="B17" s="12">
        <v>0</v>
      </c>
      <c r="C17" s="13">
        <v>15</v>
      </c>
      <c r="D17" s="10" t="s">
        <v>13</v>
      </c>
      <c r="E17" s="13" t="s">
        <v>113</v>
      </c>
      <c r="F17" s="13">
        <v>7</v>
      </c>
      <c r="G17" s="13"/>
      <c r="H17" s="13"/>
      <c r="I17" s="14"/>
    </row>
    <row r="18" spans="1:9" s="9" customFormat="1" ht="20.100000000000001" customHeight="1">
      <c r="A18" s="11" t="s">
        <v>15</v>
      </c>
      <c r="B18" s="12">
        <v>0</v>
      </c>
      <c r="C18" s="13">
        <v>16</v>
      </c>
      <c r="D18" s="10" t="s">
        <v>15</v>
      </c>
      <c r="E18" s="13" t="s">
        <v>113</v>
      </c>
      <c r="F18" s="13">
        <v>4</v>
      </c>
      <c r="G18" s="13"/>
      <c r="H18" s="13"/>
      <c r="I18" s="14"/>
    </row>
    <row r="19" spans="1:9" s="9" customFormat="1" ht="20.100000000000001" customHeight="1">
      <c r="A19" s="11" t="s">
        <v>83</v>
      </c>
      <c r="B19" s="12">
        <v>0</v>
      </c>
      <c r="C19" s="13">
        <v>17</v>
      </c>
      <c r="D19" s="10" t="s">
        <v>83</v>
      </c>
      <c r="E19" s="13" t="s">
        <v>113</v>
      </c>
      <c r="F19" s="13">
        <f>SUMIFS(总明细!E:E,总明细!B:B,器械数量!D19)</f>
        <v>1</v>
      </c>
      <c r="G19" s="13"/>
      <c r="H19" s="13"/>
      <c r="I19" s="14"/>
    </row>
    <row r="20" spans="1:9" s="9" customFormat="1" ht="20.100000000000001" customHeight="1">
      <c r="A20" s="11" t="s">
        <v>5</v>
      </c>
      <c r="B20" s="12">
        <v>0</v>
      </c>
      <c r="C20" s="13">
        <v>18</v>
      </c>
      <c r="D20" s="10" t="s">
        <v>5</v>
      </c>
      <c r="E20" s="13" t="s">
        <v>113</v>
      </c>
      <c r="F20" s="13">
        <v>8</v>
      </c>
      <c r="G20" s="13"/>
      <c r="H20" s="13"/>
      <c r="I20" s="14"/>
    </row>
    <row r="21" spans="1:9" s="9" customFormat="1" ht="20.100000000000001" customHeight="1">
      <c r="A21" s="11" t="s">
        <v>69</v>
      </c>
      <c r="B21" s="12">
        <v>0</v>
      </c>
      <c r="C21" s="13">
        <v>19</v>
      </c>
      <c r="D21" s="10" t="s">
        <v>69</v>
      </c>
      <c r="E21" s="13" t="s">
        <v>113</v>
      </c>
      <c r="F21" s="13">
        <f>SUMIFS(总明细!E:E,总明细!B:B,器械数量!D21)</f>
        <v>1</v>
      </c>
      <c r="G21" s="13"/>
      <c r="H21" s="13"/>
      <c r="I21" s="14"/>
    </row>
    <row r="22" spans="1:9" s="9" customFormat="1" ht="20.100000000000001" customHeight="1">
      <c r="A22" s="11" t="s">
        <v>41</v>
      </c>
      <c r="B22" s="12">
        <v>0</v>
      </c>
      <c r="C22" s="13">
        <v>20</v>
      </c>
      <c r="D22" s="10" t="s">
        <v>41</v>
      </c>
      <c r="E22" s="13" t="s">
        <v>113</v>
      </c>
      <c r="F22" s="13">
        <f>SUMIFS(总明细!E:E,总明细!B:B,器械数量!D22)</f>
        <v>1</v>
      </c>
      <c r="G22" s="13"/>
      <c r="H22" s="13"/>
      <c r="I22" s="14"/>
    </row>
    <row r="23" spans="1:9" s="9" customFormat="1" ht="20.100000000000001" customHeight="1">
      <c r="A23" s="11" t="s">
        <v>88</v>
      </c>
      <c r="B23" s="12">
        <v>0</v>
      </c>
      <c r="C23" s="13">
        <v>21</v>
      </c>
      <c r="D23" s="10" t="s">
        <v>88</v>
      </c>
      <c r="E23" s="13" t="s">
        <v>113</v>
      </c>
      <c r="F23" s="13">
        <f>SUMIFS(总明细!E:E,总明细!B:B,器械数量!D23)</f>
        <v>1</v>
      </c>
      <c r="G23" s="13"/>
      <c r="H23" s="13"/>
      <c r="I23" s="14"/>
    </row>
    <row r="24" spans="1:9" s="9" customFormat="1" ht="20.100000000000001" customHeight="1">
      <c r="A24" s="11" t="s">
        <v>80</v>
      </c>
      <c r="B24" s="12">
        <v>0</v>
      </c>
      <c r="C24" s="13">
        <v>22</v>
      </c>
      <c r="D24" s="10" t="s">
        <v>80</v>
      </c>
      <c r="E24" s="13" t="s">
        <v>113</v>
      </c>
      <c r="F24" s="13">
        <f>SUMIFS(总明细!E:E,总明细!B:B,器械数量!D24)</f>
        <v>1</v>
      </c>
      <c r="G24" s="13"/>
      <c r="H24" s="13"/>
      <c r="I24" s="14"/>
    </row>
    <row r="25" spans="1:9" s="9" customFormat="1" ht="20.100000000000001" customHeight="1">
      <c r="A25" s="11" t="s">
        <v>79</v>
      </c>
      <c r="B25" s="12">
        <v>0</v>
      </c>
      <c r="C25" s="13">
        <v>23</v>
      </c>
      <c r="D25" s="10" t="s">
        <v>79</v>
      </c>
      <c r="E25" s="13" t="s">
        <v>113</v>
      </c>
      <c r="F25" s="13">
        <f>SUMIFS(总明细!E:E,总明细!B:B,器械数量!D25)</f>
        <v>1</v>
      </c>
      <c r="G25" s="13"/>
      <c r="H25" s="13"/>
      <c r="I25" s="14"/>
    </row>
    <row r="26" spans="1:9" s="9" customFormat="1" ht="20.100000000000001" customHeight="1">
      <c r="A26" s="11" t="s">
        <v>75</v>
      </c>
      <c r="B26" s="12">
        <v>0</v>
      </c>
      <c r="C26" s="13">
        <v>24</v>
      </c>
      <c r="D26" s="10" t="s">
        <v>75</v>
      </c>
      <c r="E26" s="13" t="s">
        <v>113</v>
      </c>
      <c r="F26" s="13">
        <f>SUMIFS(总明细!E:E,总明细!B:B,器械数量!D26)</f>
        <v>2</v>
      </c>
      <c r="G26" s="13"/>
      <c r="H26" s="13"/>
      <c r="I26" s="14"/>
    </row>
    <row r="27" spans="1:9" s="9" customFormat="1" ht="20.100000000000001" customHeight="1">
      <c r="A27" s="11" t="s">
        <v>14</v>
      </c>
      <c r="B27" s="12">
        <v>0</v>
      </c>
      <c r="C27" s="13">
        <v>25</v>
      </c>
      <c r="D27" s="10" t="s">
        <v>14</v>
      </c>
      <c r="E27" s="13" t="s">
        <v>113</v>
      </c>
      <c r="F27" s="13">
        <f>SUMIFS(总明细!E:E,总明细!B:B,器械数量!D27)</f>
        <v>1</v>
      </c>
      <c r="G27" s="13"/>
      <c r="H27" s="13"/>
      <c r="I27" s="14"/>
    </row>
    <row r="28" spans="1:9" s="9" customFormat="1" ht="20.100000000000001" customHeight="1">
      <c r="A28" s="11" t="s">
        <v>86</v>
      </c>
      <c r="B28" s="12">
        <v>0</v>
      </c>
      <c r="C28" s="13">
        <v>26</v>
      </c>
      <c r="D28" s="10" t="s">
        <v>86</v>
      </c>
      <c r="E28" s="13" t="s">
        <v>113</v>
      </c>
      <c r="F28" s="13">
        <f>SUMIFS(总明细!E:E,总明细!B:B,器械数量!D28)</f>
        <v>1</v>
      </c>
      <c r="G28" s="13"/>
      <c r="H28" s="13"/>
      <c r="I28" s="14"/>
    </row>
    <row r="29" spans="1:9" s="9" customFormat="1" ht="20.100000000000001" customHeight="1">
      <c r="A29" s="11" t="s">
        <v>84</v>
      </c>
      <c r="B29" s="12">
        <v>0</v>
      </c>
      <c r="C29" s="13">
        <v>27</v>
      </c>
      <c r="D29" s="10" t="s">
        <v>84</v>
      </c>
      <c r="E29" s="13" t="s">
        <v>113</v>
      </c>
      <c r="F29" s="13">
        <f>SUMIFS(总明细!E:E,总明细!B:B,器械数量!D29)</f>
        <v>1</v>
      </c>
      <c r="G29" s="13"/>
      <c r="H29" s="13"/>
      <c r="I29" s="14"/>
    </row>
    <row r="30" spans="1:9" s="9" customFormat="1" ht="20.100000000000001" customHeight="1">
      <c r="A30" s="11" t="s">
        <v>77</v>
      </c>
      <c r="B30" s="12">
        <v>0</v>
      </c>
      <c r="C30" s="13">
        <v>28</v>
      </c>
      <c r="D30" s="10" t="s">
        <v>77</v>
      </c>
      <c r="E30" s="13" t="s">
        <v>113</v>
      </c>
      <c r="F30" s="13">
        <f>SUMIFS(总明细!E:E,总明细!B:B,器械数量!D30)</f>
        <v>1</v>
      </c>
      <c r="G30" s="13"/>
      <c r="H30" s="13"/>
      <c r="I30" s="14"/>
    </row>
    <row r="31" spans="1:9" s="9" customFormat="1" ht="20.100000000000001" customHeight="1">
      <c r="A31" s="11" t="s">
        <v>23</v>
      </c>
      <c r="B31" s="12">
        <v>0</v>
      </c>
      <c r="C31" s="13">
        <v>29</v>
      </c>
      <c r="D31" s="10" t="s">
        <v>23</v>
      </c>
      <c r="E31" s="13" t="s">
        <v>113</v>
      </c>
      <c r="F31" s="13">
        <f>SUMIFS(总明细!E:E,总明细!B:B,器械数量!D31)</f>
        <v>3</v>
      </c>
      <c r="G31" s="13"/>
      <c r="H31" s="13"/>
      <c r="I31" s="14"/>
    </row>
    <row r="32" spans="1:9" s="9" customFormat="1" ht="20.100000000000001" customHeight="1">
      <c r="A32" s="11" t="s">
        <v>30</v>
      </c>
      <c r="B32" s="12">
        <v>0</v>
      </c>
      <c r="C32" s="13">
        <v>30</v>
      </c>
      <c r="D32" s="10" t="s">
        <v>30</v>
      </c>
      <c r="E32" s="13" t="s">
        <v>113</v>
      </c>
      <c r="F32" s="13">
        <v>5</v>
      </c>
      <c r="G32" s="13"/>
      <c r="H32" s="13"/>
      <c r="I32" s="14"/>
    </row>
    <row r="33" spans="1:9" s="9" customFormat="1" ht="20.100000000000001" customHeight="1">
      <c r="A33" s="11" t="s">
        <v>82</v>
      </c>
      <c r="B33" s="12">
        <v>0</v>
      </c>
      <c r="C33" s="13">
        <v>31</v>
      </c>
      <c r="D33" s="10" t="s">
        <v>82</v>
      </c>
      <c r="E33" s="13" t="s">
        <v>113</v>
      </c>
      <c r="F33" s="13">
        <f>SUMIFS(总明细!E:E,总明细!B:B,器械数量!D33)</f>
        <v>1</v>
      </c>
      <c r="G33" s="13"/>
      <c r="H33" s="13"/>
      <c r="I33" s="14"/>
    </row>
    <row r="34" spans="1:9" s="9" customFormat="1" ht="20.100000000000001" customHeight="1">
      <c r="A34" s="11" t="s">
        <v>96</v>
      </c>
      <c r="B34" s="12">
        <v>0</v>
      </c>
      <c r="C34" s="13">
        <v>32</v>
      </c>
      <c r="D34" s="10" t="s">
        <v>96</v>
      </c>
      <c r="E34" s="13" t="s">
        <v>114</v>
      </c>
      <c r="F34" s="13">
        <f>SUMIFS(总明细!E:E,总明细!B:B,器械数量!D34)</f>
        <v>2</v>
      </c>
      <c r="G34" s="13"/>
      <c r="H34" s="13"/>
      <c r="I34" s="14"/>
    </row>
    <row r="35" spans="1:9" s="9" customFormat="1" ht="20.100000000000001" customHeight="1">
      <c r="A35" s="11" t="s">
        <v>19</v>
      </c>
      <c r="B35" s="12">
        <v>0</v>
      </c>
      <c r="C35" s="13">
        <v>33</v>
      </c>
      <c r="D35" s="10" t="s">
        <v>19</v>
      </c>
      <c r="E35" s="13" t="s">
        <v>113</v>
      </c>
      <c r="F35" s="13">
        <f>SUMIFS(总明细!E:E,总明细!B:B,器械数量!D35)</f>
        <v>1</v>
      </c>
      <c r="G35" s="13"/>
      <c r="H35" s="13"/>
      <c r="I35" s="14"/>
    </row>
    <row r="36" spans="1:9" s="9" customFormat="1" ht="20.100000000000001" customHeight="1">
      <c r="A36" s="11" t="s">
        <v>64</v>
      </c>
      <c r="B36" s="12">
        <v>0</v>
      </c>
      <c r="C36" s="13">
        <v>34</v>
      </c>
      <c r="D36" s="10" t="s">
        <v>64</v>
      </c>
      <c r="E36" s="13" t="s">
        <v>113</v>
      </c>
      <c r="F36" s="13">
        <f>SUMIFS(总明细!E:E,总明细!B:B,器械数量!D36)</f>
        <v>1</v>
      </c>
      <c r="G36" s="13"/>
      <c r="H36" s="13"/>
      <c r="I36" s="14"/>
    </row>
    <row r="37" spans="1:9" s="9" customFormat="1" ht="20.100000000000001" customHeight="1">
      <c r="A37" s="11" t="s">
        <v>68</v>
      </c>
      <c r="B37" s="12">
        <v>0</v>
      </c>
      <c r="C37" s="13">
        <v>35</v>
      </c>
      <c r="D37" s="10" t="s">
        <v>68</v>
      </c>
      <c r="E37" s="13" t="s">
        <v>113</v>
      </c>
      <c r="F37" s="13">
        <f>SUMIFS(总明细!E:E,总明细!B:B,器械数量!D37)</f>
        <v>1</v>
      </c>
      <c r="G37" s="13"/>
      <c r="H37" s="13"/>
      <c r="I37" s="14"/>
    </row>
    <row r="38" spans="1:9" s="9" customFormat="1" ht="20.100000000000001" customHeight="1">
      <c r="A38" s="11" t="s">
        <v>66</v>
      </c>
      <c r="B38" s="12">
        <v>0</v>
      </c>
      <c r="C38" s="13">
        <v>36</v>
      </c>
      <c r="D38" s="10" t="s">
        <v>66</v>
      </c>
      <c r="E38" s="13" t="s">
        <v>113</v>
      </c>
      <c r="F38" s="13">
        <f>SUMIFS(总明细!E:E,总明细!B:B,器械数量!D38)</f>
        <v>1</v>
      </c>
      <c r="G38" s="13"/>
      <c r="H38" s="13"/>
      <c r="I38" s="14"/>
    </row>
    <row r="39" spans="1:9" s="9" customFormat="1" ht="20.100000000000001" customHeight="1">
      <c r="A39" s="11" t="s">
        <v>26</v>
      </c>
      <c r="B39" s="12">
        <v>0</v>
      </c>
      <c r="C39" s="13">
        <v>37</v>
      </c>
      <c r="D39" s="10" t="s">
        <v>26</v>
      </c>
      <c r="E39" s="13" t="s">
        <v>113</v>
      </c>
      <c r="F39" s="13">
        <f>SUMIFS(总明细!E:E,总明细!B:B,器械数量!D39)</f>
        <v>1</v>
      </c>
      <c r="G39" s="13"/>
      <c r="H39" s="13"/>
      <c r="I39" s="14"/>
    </row>
    <row r="40" spans="1:9" s="9" customFormat="1" ht="20.100000000000001" customHeight="1">
      <c r="A40" s="11" t="s">
        <v>58</v>
      </c>
      <c r="B40" s="12">
        <v>0</v>
      </c>
      <c r="C40" s="13">
        <v>38</v>
      </c>
      <c r="D40" s="10" t="s">
        <v>58</v>
      </c>
      <c r="E40" s="13" t="s">
        <v>113</v>
      </c>
      <c r="F40" s="13">
        <f>SUMIFS(总明细!E:E,总明细!B:B,器械数量!D40)</f>
        <v>1</v>
      </c>
      <c r="G40" s="13"/>
      <c r="H40" s="13"/>
      <c r="I40" s="14"/>
    </row>
    <row r="41" spans="1:9" s="9" customFormat="1" ht="20.100000000000001" customHeight="1">
      <c r="A41" s="11" t="s">
        <v>62</v>
      </c>
      <c r="B41" s="12">
        <v>0</v>
      </c>
      <c r="C41" s="13">
        <v>39</v>
      </c>
      <c r="D41" s="10" t="s">
        <v>62</v>
      </c>
      <c r="E41" s="13" t="s">
        <v>113</v>
      </c>
      <c r="F41" s="13">
        <f>SUMIFS(总明细!E:E,总明细!B:B,器械数量!D41)</f>
        <v>1</v>
      </c>
      <c r="G41" s="13"/>
      <c r="H41" s="13"/>
      <c r="I41" s="14"/>
    </row>
    <row r="42" spans="1:9" s="9" customFormat="1" ht="20.100000000000001" customHeight="1">
      <c r="A42" s="11" t="s">
        <v>60</v>
      </c>
      <c r="B42" s="12">
        <v>0</v>
      </c>
      <c r="C42" s="13">
        <v>40</v>
      </c>
      <c r="D42" s="10" t="s">
        <v>60</v>
      </c>
      <c r="E42" s="13" t="s">
        <v>113</v>
      </c>
      <c r="F42" s="13">
        <f>SUMIFS(总明细!E:E,总明细!B:B,器械数量!D42)</f>
        <v>1</v>
      </c>
      <c r="G42" s="13"/>
      <c r="H42" s="13"/>
      <c r="I42" s="14"/>
    </row>
    <row r="43" spans="1:9" s="9" customFormat="1" ht="20.100000000000001" customHeight="1">
      <c r="A43" s="11" t="s">
        <v>54</v>
      </c>
      <c r="B43" s="12">
        <v>0</v>
      </c>
      <c r="C43" s="13">
        <v>41</v>
      </c>
      <c r="D43" s="10" t="s">
        <v>54</v>
      </c>
      <c r="E43" s="13" t="s">
        <v>113</v>
      </c>
      <c r="F43" s="13">
        <f>SUMIFS(总明细!E:E,总明细!B:B,器械数量!D43)</f>
        <v>1</v>
      </c>
      <c r="G43" s="13"/>
      <c r="H43" s="13"/>
      <c r="I43" s="14"/>
    </row>
    <row r="44" spans="1:9" s="9" customFormat="1" ht="20.100000000000001" customHeight="1">
      <c r="A44" s="11" t="s">
        <v>56</v>
      </c>
      <c r="B44" s="12">
        <v>0</v>
      </c>
      <c r="C44" s="13">
        <v>42</v>
      </c>
      <c r="D44" s="10" t="s">
        <v>56</v>
      </c>
      <c r="E44" s="13" t="s">
        <v>113</v>
      </c>
      <c r="F44" s="13">
        <f>SUMIFS(总明细!E:E,总明细!B:B,器械数量!D44)</f>
        <v>1</v>
      </c>
      <c r="G44" s="13"/>
      <c r="H44" s="13"/>
      <c r="I44" s="14"/>
    </row>
    <row r="45" spans="1:9" s="9" customFormat="1" ht="20.100000000000001" customHeight="1">
      <c r="A45" s="11" t="s">
        <v>24</v>
      </c>
      <c r="B45" s="12">
        <v>0</v>
      </c>
      <c r="C45" s="13">
        <v>43</v>
      </c>
      <c r="D45" s="10" t="s">
        <v>24</v>
      </c>
      <c r="E45" s="13" t="s">
        <v>113</v>
      </c>
      <c r="F45" s="13">
        <f>SUMIFS(总明细!E:E,总明细!B:B,器械数量!D45)</f>
        <v>1</v>
      </c>
      <c r="G45" s="13"/>
      <c r="H45" s="13"/>
      <c r="I45" s="14"/>
    </row>
    <row r="46" spans="1:9" s="9" customFormat="1" ht="20.100000000000001" customHeight="1">
      <c r="A46" s="11" t="s">
        <v>17</v>
      </c>
      <c r="B46" s="12">
        <v>0</v>
      </c>
      <c r="C46" s="13">
        <v>44</v>
      </c>
      <c r="D46" s="10" t="s">
        <v>17</v>
      </c>
      <c r="E46" s="13" t="s">
        <v>113</v>
      </c>
      <c r="F46" s="13">
        <f>SUMIFS(总明细!E:E,总明细!B:B,器械数量!D46)</f>
        <v>1</v>
      </c>
      <c r="G46" s="13"/>
      <c r="H46" s="13"/>
      <c r="I46" s="14"/>
    </row>
    <row r="47" spans="1:9" s="9" customFormat="1" ht="20.100000000000001" customHeight="1">
      <c r="A47" s="11" t="s">
        <v>31</v>
      </c>
      <c r="B47" s="12">
        <v>0</v>
      </c>
      <c r="C47" s="13">
        <v>45</v>
      </c>
      <c r="D47" s="10" t="s">
        <v>31</v>
      </c>
      <c r="E47" s="13" t="s">
        <v>113</v>
      </c>
      <c r="F47" s="13">
        <f>SUMIFS(总明细!E:E,总明细!B:B,器械数量!D47)</f>
        <v>2</v>
      </c>
      <c r="G47" s="13"/>
      <c r="H47" s="13"/>
      <c r="I47" s="14"/>
    </row>
    <row r="48" spans="1:9" s="9" customFormat="1" ht="20.100000000000001" customHeight="1">
      <c r="A48" s="11" t="s">
        <v>34</v>
      </c>
      <c r="B48" s="12">
        <v>0</v>
      </c>
      <c r="C48" s="13">
        <v>46</v>
      </c>
      <c r="D48" s="10" t="s">
        <v>34</v>
      </c>
      <c r="E48" s="13" t="s">
        <v>113</v>
      </c>
      <c r="F48" s="13">
        <f>SUMIFS(总明细!E:E,总明细!B:B,器械数量!D48)</f>
        <v>4</v>
      </c>
      <c r="G48" s="13"/>
      <c r="H48" s="13"/>
      <c r="I48" s="14"/>
    </row>
    <row r="49" spans="1:9" s="9" customFormat="1" ht="20.100000000000001" customHeight="1">
      <c r="A49" s="11" t="s">
        <v>4</v>
      </c>
      <c r="B49" s="12">
        <v>0</v>
      </c>
      <c r="C49" s="13">
        <v>47</v>
      </c>
      <c r="D49" s="10" t="s">
        <v>4</v>
      </c>
      <c r="E49" s="13" t="s">
        <v>113</v>
      </c>
      <c r="F49" s="13">
        <f>SUMIFS(总明细!E:E,总明细!B:B,器械数量!D49)</f>
        <v>1</v>
      </c>
      <c r="G49" s="13"/>
      <c r="H49" s="13"/>
      <c r="I49" s="14"/>
    </row>
    <row r="50" spans="1:9" s="9" customFormat="1" ht="20.100000000000001" customHeight="1">
      <c r="A50" s="11" t="s">
        <v>6</v>
      </c>
      <c r="B50" s="12">
        <v>0</v>
      </c>
      <c r="C50" s="13">
        <v>48</v>
      </c>
      <c r="D50" s="10" t="s">
        <v>6</v>
      </c>
      <c r="E50" s="13" t="s">
        <v>113</v>
      </c>
      <c r="F50" s="13">
        <f>SUMIFS(总明细!E:E,总明细!B:B,器械数量!D50)</f>
        <v>1</v>
      </c>
      <c r="G50" s="13"/>
      <c r="H50" s="13"/>
      <c r="I50" s="14"/>
    </row>
    <row r="51" spans="1:9" s="9" customFormat="1" ht="20.100000000000001" customHeight="1">
      <c r="A51" s="11" t="s">
        <v>8</v>
      </c>
      <c r="B51" s="12">
        <v>0</v>
      </c>
      <c r="C51" s="13">
        <v>49</v>
      </c>
      <c r="D51" s="10" t="s">
        <v>8</v>
      </c>
      <c r="E51" s="13" t="s">
        <v>113</v>
      </c>
      <c r="F51" s="13">
        <f>SUMIFS(总明细!E:E,总明细!B:B,器械数量!D51)</f>
        <v>1</v>
      </c>
      <c r="G51" s="13"/>
      <c r="H51" s="13"/>
      <c r="I51" s="14"/>
    </row>
    <row r="52" spans="1:9" s="9" customFormat="1" ht="20.100000000000001" customHeight="1">
      <c r="A52" s="11" t="s">
        <v>35</v>
      </c>
      <c r="B52" s="12">
        <v>0</v>
      </c>
      <c r="C52" s="13">
        <v>50</v>
      </c>
      <c r="D52" s="10" t="s">
        <v>35</v>
      </c>
      <c r="E52" s="13" t="s">
        <v>113</v>
      </c>
      <c r="F52" s="13">
        <f>SUMIFS(总明细!E:E,总明细!B:B,器械数量!D52)</f>
        <v>1</v>
      </c>
      <c r="G52" s="13"/>
      <c r="H52" s="13"/>
      <c r="I52" s="14"/>
    </row>
    <row r="53" spans="1:9" s="9" customFormat="1" ht="20.100000000000001" customHeight="1">
      <c r="A53" s="11" t="s">
        <v>37</v>
      </c>
      <c r="B53" s="12">
        <v>0</v>
      </c>
      <c r="C53" s="13">
        <v>51</v>
      </c>
      <c r="D53" s="10" t="s">
        <v>37</v>
      </c>
      <c r="E53" s="13" t="s">
        <v>113</v>
      </c>
      <c r="F53" s="13">
        <f>SUMIFS(总明细!E:E,总明细!B:B,器械数量!D53)</f>
        <v>1</v>
      </c>
      <c r="G53" s="13"/>
      <c r="H53" s="13"/>
      <c r="I53" s="14"/>
    </row>
    <row r="54" spans="1:9" s="9" customFormat="1" ht="20.100000000000001" customHeight="1">
      <c r="A54" s="11" t="s">
        <v>40</v>
      </c>
      <c r="B54" s="12">
        <v>0</v>
      </c>
      <c r="C54" s="13">
        <v>52</v>
      </c>
      <c r="D54" s="10" t="s">
        <v>40</v>
      </c>
      <c r="E54" s="13" t="s">
        <v>113</v>
      </c>
      <c r="F54" s="13">
        <f>SUMIFS(总明细!E:E,总明细!B:B,器械数量!D54)</f>
        <v>1</v>
      </c>
      <c r="G54" s="13"/>
      <c r="H54" s="13"/>
      <c r="I54" s="14"/>
    </row>
    <row r="55" spans="1:9" s="9" customFormat="1" ht="20.100000000000001" customHeight="1">
      <c r="A55" s="11" t="s">
        <v>43</v>
      </c>
      <c r="B55" s="12">
        <v>0</v>
      </c>
      <c r="C55" s="13">
        <v>53</v>
      </c>
      <c r="D55" s="10" t="s">
        <v>43</v>
      </c>
      <c r="E55" s="13" t="s">
        <v>113</v>
      </c>
      <c r="F55" s="13">
        <f>SUMIFS(总明细!E:E,总明细!B:B,器械数量!D55)</f>
        <v>1</v>
      </c>
      <c r="G55" s="13"/>
      <c r="H55" s="13"/>
      <c r="I55" s="14"/>
    </row>
    <row r="56" spans="1:9" s="9" customFormat="1" ht="20.100000000000001" customHeight="1">
      <c r="A56" s="11" t="s">
        <v>45</v>
      </c>
      <c r="B56" s="12">
        <v>0</v>
      </c>
      <c r="C56" s="13">
        <v>54</v>
      </c>
      <c r="D56" s="10" t="s">
        <v>45</v>
      </c>
      <c r="E56" s="13" t="s">
        <v>113</v>
      </c>
      <c r="F56" s="13">
        <f>SUMIFS(总明细!E:E,总明细!B:B,器械数量!D56)</f>
        <v>1</v>
      </c>
      <c r="G56" s="13"/>
      <c r="H56" s="13"/>
      <c r="I56" s="14"/>
    </row>
    <row r="57" spans="1:9" s="9" customFormat="1" ht="20.100000000000001" customHeight="1">
      <c r="A57" s="11" t="s">
        <v>46</v>
      </c>
      <c r="B57" s="12">
        <v>0</v>
      </c>
      <c r="C57" s="13">
        <v>55</v>
      </c>
      <c r="D57" s="10" t="s">
        <v>46</v>
      </c>
      <c r="E57" s="13" t="s">
        <v>113</v>
      </c>
      <c r="F57" s="13">
        <f>SUMIFS(总明细!E:E,总明细!B:B,器械数量!D57)</f>
        <v>1</v>
      </c>
      <c r="G57" s="13"/>
      <c r="H57" s="13"/>
      <c r="I57" s="14"/>
    </row>
    <row r="58" spans="1:9" s="9" customFormat="1" ht="20.100000000000001" customHeight="1">
      <c r="A58" s="11" t="s">
        <v>47</v>
      </c>
      <c r="B58" s="12">
        <v>0</v>
      </c>
      <c r="C58" s="13">
        <v>56</v>
      </c>
      <c r="D58" s="10" t="s">
        <v>47</v>
      </c>
      <c r="E58" s="13" t="s">
        <v>113</v>
      </c>
      <c r="F58" s="13">
        <f>SUMIFS(总明细!E:E,总明细!B:B,器械数量!D58)</f>
        <v>1</v>
      </c>
      <c r="G58" s="13"/>
      <c r="H58" s="13"/>
      <c r="I58" s="14"/>
    </row>
    <row r="59" spans="1:9" s="9" customFormat="1" ht="20.100000000000001" customHeight="1">
      <c r="A59" s="11" t="s">
        <v>49</v>
      </c>
      <c r="B59" s="12">
        <v>0</v>
      </c>
      <c r="C59" s="13">
        <v>57</v>
      </c>
      <c r="D59" s="10" t="s">
        <v>49</v>
      </c>
      <c r="E59" s="13" t="s">
        <v>113</v>
      </c>
      <c r="F59" s="13">
        <f>SUMIFS(总明细!E:E,总明细!B:B,器械数量!D59)</f>
        <v>1</v>
      </c>
      <c r="G59" s="13"/>
      <c r="H59" s="13"/>
      <c r="I59" s="14"/>
    </row>
    <row r="60" spans="1:9" s="9" customFormat="1" ht="20.100000000000001" customHeight="1">
      <c r="A60" s="11" t="s">
        <v>50</v>
      </c>
      <c r="B60" s="12">
        <v>0</v>
      </c>
      <c r="C60" s="13">
        <v>58</v>
      </c>
      <c r="D60" s="10" t="s">
        <v>50</v>
      </c>
      <c r="E60" s="13" t="s">
        <v>113</v>
      </c>
      <c r="F60" s="13">
        <f>SUMIFS(总明细!E:E,总明细!B:B,器械数量!D60)</f>
        <v>1</v>
      </c>
      <c r="G60" s="13"/>
      <c r="H60" s="13"/>
      <c r="I60" s="14"/>
    </row>
    <row r="61" spans="1:9" s="9" customFormat="1" ht="20.100000000000001" customHeight="1">
      <c r="A61" s="11" t="s">
        <v>51</v>
      </c>
      <c r="B61" s="12">
        <v>0</v>
      </c>
      <c r="C61" s="13">
        <v>59</v>
      </c>
      <c r="D61" s="10" t="s">
        <v>51</v>
      </c>
      <c r="E61" s="13" t="s">
        <v>113</v>
      </c>
      <c r="F61" s="13">
        <f>SUMIFS(总明细!E:E,总明细!B:B,器械数量!D61)</f>
        <v>1</v>
      </c>
      <c r="G61" s="13"/>
      <c r="H61" s="13"/>
      <c r="I61" s="14"/>
    </row>
    <row r="62" spans="1:9" s="9" customFormat="1" ht="20.100000000000001" customHeight="1">
      <c r="A62" s="11" t="s">
        <v>53</v>
      </c>
      <c r="B62" s="12">
        <v>0</v>
      </c>
      <c r="C62" s="13">
        <v>60</v>
      </c>
      <c r="D62" s="10" t="s">
        <v>53</v>
      </c>
      <c r="E62" s="13" t="s">
        <v>113</v>
      </c>
      <c r="F62" s="13">
        <f>SUMIFS(总明细!E:E,总明细!B:B,器械数量!D62)</f>
        <v>1</v>
      </c>
      <c r="G62" s="13"/>
      <c r="H62" s="13"/>
      <c r="I62" s="14"/>
    </row>
    <row r="63" spans="1:9" s="9" customFormat="1" ht="20.100000000000001" customHeight="1">
      <c r="A63" s="11" t="s">
        <v>55</v>
      </c>
      <c r="B63" s="12">
        <v>0</v>
      </c>
      <c r="C63" s="13">
        <v>61</v>
      </c>
      <c r="D63" s="10" t="s">
        <v>55</v>
      </c>
      <c r="E63" s="13" t="s">
        <v>113</v>
      </c>
      <c r="F63" s="13">
        <f>SUMIFS(总明细!E:E,总明细!B:B,器械数量!D63)</f>
        <v>1</v>
      </c>
      <c r="G63" s="13"/>
      <c r="H63" s="13"/>
      <c r="I63" s="14"/>
    </row>
    <row r="64" spans="1:9" s="9" customFormat="1" ht="20.100000000000001" customHeight="1">
      <c r="A64" s="11" t="s">
        <v>57</v>
      </c>
      <c r="B64" s="12">
        <v>0</v>
      </c>
      <c r="C64" s="13">
        <v>62</v>
      </c>
      <c r="D64" s="10" t="s">
        <v>57</v>
      </c>
      <c r="E64" s="13" t="s">
        <v>113</v>
      </c>
      <c r="F64" s="13">
        <f>SUMIFS(总明细!E:E,总明细!B:B,器械数量!D64)</f>
        <v>1</v>
      </c>
      <c r="G64" s="13"/>
      <c r="H64" s="13"/>
      <c r="I64" s="14"/>
    </row>
    <row r="65" spans="1:9" s="9" customFormat="1" ht="20.100000000000001" customHeight="1">
      <c r="A65" s="11" t="s">
        <v>59</v>
      </c>
      <c r="B65" s="12">
        <v>0</v>
      </c>
      <c r="C65" s="13">
        <v>63</v>
      </c>
      <c r="D65" s="10" t="s">
        <v>59</v>
      </c>
      <c r="E65" s="13" t="s">
        <v>113</v>
      </c>
      <c r="F65" s="13">
        <f>SUMIFS(总明细!E:E,总明细!B:B,器械数量!D65)</f>
        <v>1</v>
      </c>
      <c r="G65" s="13"/>
      <c r="H65" s="13"/>
      <c r="I65" s="14"/>
    </row>
    <row r="66" spans="1:9" s="9" customFormat="1" ht="20.100000000000001" customHeight="1">
      <c r="A66" s="11" t="s">
        <v>61</v>
      </c>
      <c r="B66" s="12">
        <v>0</v>
      </c>
      <c r="C66" s="13">
        <v>64</v>
      </c>
      <c r="D66" s="10" t="s">
        <v>61</v>
      </c>
      <c r="E66" s="13" t="s">
        <v>113</v>
      </c>
      <c r="F66" s="13">
        <f>SUMIFS(总明细!E:E,总明细!B:B,器械数量!D66)</f>
        <v>1</v>
      </c>
      <c r="G66" s="13"/>
      <c r="H66" s="13"/>
      <c r="I66" s="14"/>
    </row>
    <row r="67" spans="1:9" s="9" customFormat="1" ht="20.100000000000001" customHeight="1">
      <c r="A67" s="11" t="s">
        <v>63</v>
      </c>
      <c r="B67" s="12">
        <v>0</v>
      </c>
      <c r="C67" s="13">
        <v>65</v>
      </c>
      <c r="D67" s="10" t="s">
        <v>63</v>
      </c>
      <c r="E67" s="13" t="s">
        <v>113</v>
      </c>
      <c r="F67" s="13">
        <f>SUMIFS(总明细!E:E,总明细!B:B,器械数量!D67)</f>
        <v>1</v>
      </c>
      <c r="G67" s="13"/>
      <c r="H67" s="13"/>
      <c r="I67" s="14"/>
    </row>
    <row r="68" spans="1:9" s="9" customFormat="1" ht="20.100000000000001" customHeight="1">
      <c r="A68" s="11" t="s">
        <v>65</v>
      </c>
      <c r="B68" s="12">
        <v>0</v>
      </c>
      <c r="C68" s="13">
        <v>66</v>
      </c>
      <c r="D68" s="10" t="s">
        <v>65</v>
      </c>
      <c r="E68" s="13" t="s">
        <v>113</v>
      </c>
      <c r="F68" s="13">
        <f>SUMIFS(总明细!E:E,总明细!B:B,器械数量!D68)</f>
        <v>1</v>
      </c>
      <c r="G68" s="13"/>
      <c r="H68" s="13"/>
      <c r="I68" s="14"/>
    </row>
    <row r="69" spans="1:9" s="9" customFormat="1" ht="20.100000000000001" customHeight="1">
      <c r="A69" s="11" t="s">
        <v>48</v>
      </c>
      <c r="B69" s="12">
        <v>0</v>
      </c>
      <c r="C69" s="13">
        <v>67</v>
      </c>
      <c r="D69" s="10" t="s">
        <v>48</v>
      </c>
      <c r="E69" s="13" t="s">
        <v>113</v>
      </c>
      <c r="F69" s="13">
        <f>SUMIFS(总明细!E:E,总明细!B:B,器械数量!D69)</f>
        <v>4</v>
      </c>
      <c r="G69" s="13"/>
      <c r="H69" s="13"/>
      <c r="I69" s="14"/>
    </row>
    <row r="70" spans="1:9" s="9" customFormat="1" ht="20.100000000000001" customHeight="1">
      <c r="A70" s="11" t="s">
        <v>44</v>
      </c>
      <c r="B70" s="12">
        <v>0</v>
      </c>
      <c r="C70" s="13">
        <v>68</v>
      </c>
      <c r="D70" s="10" t="s">
        <v>44</v>
      </c>
      <c r="E70" s="13" t="s">
        <v>113</v>
      </c>
      <c r="F70" s="13">
        <f>SUMIFS(总明细!E:E,总明细!B:B,器械数量!D70)</f>
        <v>6</v>
      </c>
      <c r="G70" s="13"/>
      <c r="H70" s="13"/>
      <c r="I70" s="14"/>
    </row>
    <row r="71" spans="1:9" s="9" customFormat="1" ht="20.100000000000001" customHeight="1">
      <c r="A71" s="11" t="s">
        <v>27</v>
      </c>
      <c r="B71" s="12">
        <v>0</v>
      </c>
      <c r="C71" s="13">
        <v>69</v>
      </c>
      <c r="D71" s="10" t="s">
        <v>27</v>
      </c>
      <c r="E71" s="13" t="s">
        <v>113</v>
      </c>
      <c r="F71" s="13">
        <v>5</v>
      </c>
      <c r="G71" s="13"/>
      <c r="H71" s="13"/>
      <c r="I71" s="14"/>
    </row>
    <row r="72" spans="1:9" s="9" customFormat="1" ht="20.100000000000001" customHeight="1">
      <c r="A72" s="11" t="s">
        <v>89</v>
      </c>
      <c r="B72" s="12">
        <v>0</v>
      </c>
      <c r="C72" s="13">
        <v>70</v>
      </c>
      <c r="D72" s="10" t="s">
        <v>89</v>
      </c>
      <c r="E72" s="13" t="s">
        <v>113</v>
      </c>
      <c r="F72" s="13">
        <f>SUMIFS(总明细!E:E,总明细!B:B,器械数量!D72)</f>
        <v>4</v>
      </c>
      <c r="G72" s="13"/>
      <c r="H72" s="13"/>
      <c r="I72" s="14"/>
    </row>
    <row r="73" spans="1:9" s="9" customFormat="1" ht="20.100000000000001" customHeight="1">
      <c r="A73" s="11" t="s">
        <v>10</v>
      </c>
      <c r="B73" s="12">
        <v>0</v>
      </c>
      <c r="C73" s="13">
        <v>71</v>
      </c>
      <c r="D73" s="10" t="s">
        <v>10</v>
      </c>
      <c r="E73" s="13" t="s">
        <v>113</v>
      </c>
      <c r="F73" s="13">
        <f>SUMIFS(总明细!E:E,总明细!B:B,器械数量!D73)</f>
        <v>1</v>
      </c>
      <c r="G73" s="13"/>
      <c r="H73" s="13"/>
      <c r="I73" s="14"/>
    </row>
    <row r="74" spans="1:9" s="9" customFormat="1" ht="20.100000000000001" customHeight="1">
      <c r="A74" s="11" t="s">
        <v>12</v>
      </c>
      <c r="B74" s="12">
        <v>0</v>
      </c>
      <c r="C74" s="13">
        <v>72</v>
      </c>
      <c r="D74" s="10" t="s">
        <v>12</v>
      </c>
      <c r="E74" s="13" t="s">
        <v>113</v>
      </c>
      <c r="F74" s="13">
        <f>SUMIFS(总明细!E:E,总明细!B:B,器械数量!D74)</f>
        <v>1</v>
      </c>
      <c r="G74" s="13"/>
      <c r="H74" s="13"/>
      <c r="I74" s="14"/>
    </row>
    <row r="75" spans="1:9" s="9" customFormat="1" ht="20.100000000000001" customHeight="1">
      <c r="A75" s="11" t="s">
        <v>28</v>
      </c>
      <c r="B75" s="12">
        <v>0</v>
      </c>
      <c r="C75" s="13">
        <v>73</v>
      </c>
      <c r="D75" s="10" t="s">
        <v>28</v>
      </c>
      <c r="E75" s="13" t="s">
        <v>113</v>
      </c>
      <c r="F75" s="13">
        <f>SUMIFS(总明细!E:E,总明细!B:B,器械数量!D75)</f>
        <v>1</v>
      </c>
      <c r="G75" s="13"/>
      <c r="H75" s="13"/>
      <c r="I75" s="14"/>
    </row>
    <row r="76" spans="1:9" s="9" customFormat="1" ht="20.100000000000001" customHeight="1">
      <c r="A76" s="11" t="s">
        <v>94</v>
      </c>
      <c r="B76" s="12">
        <v>0</v>
      </c>
      <c r="C76" s="13">
        <v>74</v>
      </c>
      <c r="D76" s="10" t="s">
        <v>94</v>
      </c>
      <c r="E76" s="13" t="s">
        <v>113</v>
      </c>
      <c r="F76" s="13">
        <v>5</v>
      </c>
      <c r="G76" s="13"/>
      <c r="H76" s="13"/>
      <c r="I76" s="14"/>
    </row>
    <row r="77" spans="1:9" s="9" customFormat="1" ht="20.100000000000001" customHeight="1">
      <c r="A77" s="11" t="s">
        <v>93</v>
      </c>
      <c r="B77" s="12">
        <v>0</v>
      </c>
      <c r="C77" s="13">
        <v>75</v>
      </c>
      <c r="D77" s="10" t="s">
        <v>93</v>
      </c>
      <c r="E77" s="13" t="s">
        <v>113</v>
      </c>
      <c r="F77" s="13">
        <v>5</v>
      </c>
      <c r="G77" s="13"/>
      <c r="H77" s="13"/>
      <c r="I77" s="14"/>
    </row>
    <row r="78" spans="1:9" s="9" customFormat="1" ht="20.100000000000001" customHeight="1">
      <c r="A78" s="11" t="s">
        <v>38</v>
      </c>
      <c r="B78" s="12">
        <v>0</v>
      </c>
      <c r="C78" s="13">
        <v>76</v>
      </c>
      <c r="D78" s="10" t="s">
        <v>38</v>
      </c>
      <c r="E78" s="13" t="s">
        <v>113</v>
      </c>
      <c r="F78" s="13">
        <f>SUMIFS(总明细!E:E,总明细!B:B,器械数量!D78)</f>
        <v>4</v>
      </c>
      <c r="G78" s="13"/>
      <c r="H78" s="13"/>
      <c r="I78" s="14"/>
    </row>
    <row r="79" spans="1:9" s="9" customFormat="1" ht="20.100000000000001" customHeight="1">
      <c r="A79" s="11" t="s">
        <v>36</v>
      </c>
      <c r="B79" s="12">
        <v>0</v>
      </c>
      <c r="C79" s="13">
        <v>77</v>
      </c>
      <c r="D79" s="10" t="s">
        <v>36</v>
      </c>
      <c r="E79" s="13" t="s">
        <v>113</v>
      </c>
      <c r="F79" s="13">
        <f>SUMIFS(总明细!E:E,总明细!B:B,器械数量!D79)</f>
        <v>4</v>
      </c>
      <c r="G79" s="13"/>
      <c r="H79" s="13"/>
      <c r="I79" s="14"/>
    </row>
    <row r="80" spans="1:9" s="9" customFormat="1" ht="20.100000000000001" customHeight="1">
      <c r="A80" s="11" t="s">
        <v>91</v>
      </c>
      <c r="B80" s="12">
        <v>0</v>
      </c>
      <c r="C80" s="13">
        <v>78</v>
      </c>
      <c r="D80" s="10" t="s">
        <v>91</v>
      </c>
      <c r="E80" s="13" t="s">
        <v>113</v>
      </c>
      <c r="F80" s="13">
        <f>SUMIFS(总明细!E:E,总明细!B:B,器械数量!D80)</f>
        <v>4</v>
      </c>
      <c r="G80" s="13"/>
      <c r="H80" s="13"/>
      <c r="I80" s="14"/>
    </row>
    <row r="81" spans="1:9" s="9" customFormat="1" ht="20.100000000000001" customHeight="1">
      <c r="A81" s="11" t="s">
        <v>87</v>
      </c>
      <c r="B81" s="12">
        <v>0</v>
      </c>
      <c r="C81" s="13">
        <v>79</v>
      </c>
      <c r="D81" s="10" t="s">
        <v>87</v>
      </c>
      <c r="E81" s="13" t="s">
        <v>113</v>
      </c>
      <c r="F81" s="13">
        <f>SUMIFS(总明细!E:E,总明细!B:B,器械数量!D81)</f>
        <v>1</v>
      </c>
      <c r="G81" s="13"/>
      <c r="H81" s="13"/>
      <c r="I81" s="14"/>
    </row>
    <row r="82" spans="1:9" s="9" customFormat="1" ht="20.100000000000001" customHeight="1">
      <c r="A82" s="11" t="s">
        <v>22</v>
      </c>
      <c r="B82" s="12">
        <v>0</v>
      </c>
      <c r="C82" s="13">
        <v>80</v>
      </c>
      <c r="D82" s="10" t="s">
        <v>22</v>
      </c>
      <c r="E82" s="13" t="s">
        <v>113</v>
      </c>
      <c r="F82" s="13">
        <f>SUMIFS(总明细!E:E,总明细!B:B,器械数量!D82)</f>
        <v>1</v>
      </c>
      <c r="G82" s="13"/>
      <c r="H82" s="13"/>
      <c r="I82" s="14"/>
    </row>
    <row r="83" spans="1:9" s="9" customFormat="1" ht="20.100000000000001" customHeight="1">
      <c r="A83" s="11" t="s">
        <v>71</v>
      </c>
      <c r="B83" s="12">
        <v>0</v>
      </c>
      <c r="C83" s="13">
        <v>81</v>
      </c>
      <c r="D83" s="10" t="s">
        <v>71</v>
      </c>
      <c r="E83" s="13" t="s">
        <v>113</v>
      </c>
      <c r="F83" s="13">
        <f>SUMIFS(总明细!E:E,总明细!B:B,器械数量!D83)</f>
        <v>1</v>
      </c>
      <c r="G83" s="13"/>
      <c r="H83" s="13"/>
      <c r="I83" s="14"/>
    </row>
    <row r="84" spans="1:9" s="9" customFormat="1" ht="20.100000000000001" customHeight="1">
      <c r="A84" s="11" t="s">
        <v>85</v>
      </c>
      <c r="B84" s="12">
        <v>0</v>
      </c>
      <c r="C84" s="13">
        <v>82</v>
      </c>
      <c r="D84" s="10" t="s">
        <v>85</v>
      </c>
      <c r="E84" s="13" t="s">
        <v>113</v>
      </c>
      <c r="F84" s="13">
        <f>SUMIFS(总明细!E:E,总明细!B:B,器械数量!D84)</f>
        <v>1</v>
      </c>
      <c r="G84" s="13"/>
      <c r="H84" s="13"/>
      <c r="I84" s="14"/>
    </row>
    <row r="85" spans="1:9" s="9" customFormat="1" ht="20.100000000000001" customHeight="1">
      <c r="A85" s="11" t="s">
        <v>7</v>
      </c>
      <c r="B85" s="12">
        <v>0</v>
      </c>
      <c r="C85" s="13">
        <v>83</v>
      </c>
      <c r="D85" s="10" t="s">
        <v>7</v>
      </c>
      <c r="E85" s="13" t="s">
        <v>113</v>
      </c>
      <c r="F85" s="13">
        <f>SUMIFS(总明细!E:E,总明细!B:B,器械数量!D85)</f>
        <v>3</v>
      </c>
      <c r="G85" s="13"/>
      <c r="H85" s="13"/>
      <c r="I85" s="14"/>
    </row>
    <row r="86" spans="1:9" s="9" customFormat="1" ht="20.100000000000001" customHeight="1">
      <c r="A86" s="11" t="s">
        <v>90</v>
      </c>
      <c r="B86" s="12">
        <v>0</v>
      </c>
      <c r="C86" s="13">
        <v>84</v>
      </c>
      <c r="D86" s="10" t="s">
        <v>90</v>
      </c>
      <c r="E86" s="13" t="s">
        <v>113</v>
      </c>
      <c r="F86" s="13">
        <f>SUMIFS(总明细!E:E,总明细!B:B,器械数量!D86)</f>
        <v>1</v>
      </c>
      <c r="G86" s="13"/>
      <c r="H86" s="13"/>
      <c r="I86" s="14"/>
    </row>
    <row r="87" spans="1:9">
      <c r="A87" s="2" t="s">
        <v>101</v>
      </c>
      <c r="B87" s="3">
        <v>0</v>
      </c>
    </row>
  </sheetData>
  <mergeCells count="1">
    <mergeCell ref="C1:I1"/>
  </mergeCells>
  <phoneticPr fontId="5" type="noConversion"/>
  <pageMargins left="0.69930555555555596" right="0.69930555555555596" top="0.75" bottom="0.75" header="0.3" footer="0.3"/>
  <pageSetup paperSize="9" orientation="portrait" horizont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8"/>
  <sheetViews>
    <sheetView topLeftCell="A37" workbookViewId="0">
      <selection activeCell="B8" sqref="B8"/>
    </sheetView>
  </sheetViews>
  <sheetFormatPr defaultColWidth="9.875" defaultRowHeight="13.5"/>
  <cols>
    <col min="1" max="1" width="18.5" customWidth="1"/>
    <col min="2" max="2" width="22.5" customWidth="1"/>
    <col min="3" max="3" width="15" customWidth="1"/>
  </cols>
  <sheetData>
    <row r="1" spans="1:5">
      <c r="A1" s="1" t="s">
        <v>102</v>
      </c>
      <c r="B1" s="1" t="s">
        <v>99</v>
      </c>
      <c r="C1" s="1" t="s">
        <v>103</v>
      </c>
      <c r="D1" s="1" t="s">
        <v>104</v>
      </c>
      <c r="E1" s="1" t="s">
        <v>105</v>
      </c>
    </row>
    <row r="2" spans="1:5">
      <c r="A2" t="s">
        <v>0</v>
      </c>
      <c r="B2" t="s">
        <v>3</v>
      </c>
      <c r="C2">
        <v>2</v>
      </c>
      <c r="D2">
        <f>VLOOKUP(A2,大类数量!A:B,2,FALSE)</f>
        <v>2</v>
      </c>
      <c r="E2">
        <f>C2*D2</f>
        <v>4</v>
      </c>
    </row>
    <row r="3" spans="1:5">
      <c r="A3" t="s">
        <v>0</v>
      </c>
      <c r="B3" t="s">
        <v>5</v>
      </c>
      <c r="C3">
        <v>2</v>
      </c>
      <c r="D3">
        <f>VLOOKUP(A3,大类数量!A:B,2,FALSE)</f>
        <v>2</v>
      </c>
      <c r="E3">
        <f t="shared" ref="E3:E66" si="0">C3*D3</f>
        <v>4</v>
      </c>
    </row>
    <row r="4" spans="1:5">
      <c r="A4" t="s">
        <v>0</v>
      </c>
      <c r="B4" t="s">
        <v>7</v>
      </c>
      <c r="C4">
        <v>1</v>
      </c>
      <c r="D4">
        <f>VLOOKUP(A4,大类数量!A:B,2,FALSE)</f>
        <v>2</v>
      </c>
      <c r="E4">
        <f t="shared" si="0"/>
        <v>2</v>
      </c>
    </row>
    <row r="5" spans="1:5">
      <c r="A5" t="s">
        <v>0</v>
      </c>
      <c r="B5" t="s">
        <v>9</v>
      </c>
      <c r="C5">
        <v>1</v>
      </c>
      <c r="D5">
        <f>VLOOKUP(A5,大类数量!A:B,2,FALSE)</f>
        <v>2</v>
      </c>
      <c r="E5">
        <f t="shared" si="0"/>
        <v>2</v>
      </c>
    </row>
    <row r="6" spans="1:5">
      <c r="A6" t="s">
        <v>0</v>
      </c>
      <c r="B6" t="s">
        <v>11</v>
      </c>
      <c r="C6">
        <v>2</v>
      </c>
      <c r="D6">
        <f>VLOOKUP(A6,大类数量!A:B,2,FALSE)</f>
        <v>2</v>
      </c>
      <c r="E6">
        <f t="shared" si="0"/>
        <v>4</v>
      </c>
    </row>
    <row r="7" spans="1:5">
      <c r="A7" t="s">
        <v>0</v>
      </c>
      <c r="B7" t="s">
        <v>13</v>
      </c>
      <c r="C7">
        <v>2</v>
      </c>
      <c r="D7">
        <f>VLOOKUP(A7,大类数量!A:B,2,FALSE)</f>
        <v>2</v>
      </c>
      <c r="E7">
        <f t="shared" si="0"/>
        <v>4</v>
      </c>
    </row>
    <row r="8" spans="1:5">
      <c r="A8" t="s">
        <v>0</v>
      </c>
      <c r="B8" t="s">
        <v>15</v>
      </c>
      <c r="C8">
        <v>1</v>
      </c>
      <c r="D8">
        <f>VLOOKUP(A8,大类数量!A:B,2,FALSE)</f>
        <v>2</v>
      </c>
      <c r="E8">
        <f t="shared" si="0"/>
        <v>2</v>
      </c>
    </row>
    <row r="9" spans="1:5">
      <c r="A9" t="s">
        <v>0</v>
      </c>
      <c r="B9" t="s">
        <v>18</v>
      </c>
      <c r="C9">
        <v>1</v>
      </c>
      <c r="D9">
        <f>VLOOKUP(A9,大类数量!A:B,2,FALSE)</f>
        <v>2</v>
      </c>
      <c r="E9">
        <f t="shared" si="0"/>
        <v>2</v>
      </c>
    </row>
    <row r="10" spans="1:5">
      <c r="A10" t="s">
        <v>0</v>
      </c>
      <c r="B10" t="s">
        <v>20</v>
      </c>
      <c r="C10">
        <v>1</v>
      </c>
      <c r="D10">
        <f>VLOOKUP(A10,大类数量!A:B,2,FALSE)</f>
        <v>2</v>
      </c>
      <c r="E10">
        <f t="shared" si="0"/>
        <v>2</v>
      </c>
    </row>
    <row r="11" spans="1:5">
      <c r="A11" t="s">
        <v>0</v>
      </c>
      <c r="B11" t="s">
        <v>23</v>
      </c>
      <c r="C11">
        <v>1</v>
      </c>
      <c r="D11">
        <f>VLOOKUP(A11,大类数量!A:B,2,FALSE)</f>
        <v>2</v>
      </c>
      <c r="E11">
        <f t="shared" si="0"/>
        <v>2</v>
      </c>
    </row>
    <row r="12" spans="1:5">
      <c r="A12" t="s">
        <v>0</v>
      </c>
      <c r="B12" t="s">
        <v>25</v>
      </c>
      <c r="C12">
        <v>1</v>
      </c>
      <c r="D12">
        <f>VLOOKUP(A12,大类数量!A:B,2,FALSE)</f>
        <v>2</v>
      </c>
      <c r="E12">
        <f t="shared" si="0"/>
        <v>2</v>
      </c>
    </row>
    <row r="13" spans="1:5">
      <c r="A13" t="s">
        <v>0</v>
      </c>
      <c r="B13" t="s">
        <v>27</v>
      </c>
      <c r="C13">
        <v>1</v>
      </c>
      <c r="D13">
        <f>VLOOKUP(A13,大类数量!A:B,2,FALSE)</f>
        <v>2</v>
      </c>
      <c r="E13">
        <f t="shared" si="0"/>
        <v>2</v>
      </c>
    </row>
    <row r="14" spans="1:5">
      <c r="A14" t="s">
        <v>0</v>
      </c>
      <c r="B14" t="s">
        <v>29</v>
      </c>
      <c r="C14">
        <v>1</v>
      </c>
      <c r="D14">
        <f>VLOOKUP(A14,大类数量!A:B,2,FALSE)</f>
        <v>2</v>
      </c>
      <c r="E14">
        <f t="shared" si="0"/>
        <v>2</v>
      </c>
    </row>
    <row r="15" spans="1:5">
      <c r="A15" t="s">
        <v>1</v>
      </c>
      <c r="B15" t="s">
        <v>3</v>
      </c>
      <c r="C15">
        <v>2</v>
      </c>
      <c r="D15">
        <f>VLOOKUP(A15,大类数量!A:B,2,FALSE)</f>
        <v>1</v>
      </c>
      <c r="E15">
        <f t="shared" si="0"/>
        <v>2</v>
      </c>
    </row>
    <row r="16" spans="1:5">
      <c r="A16" t="s">
        <v>1</v>
      </c>
      <c r="B16" t="s">
        <v>5</v>
      </c>
      <c r="C16">
        <v>2</v>
      </c>
      <c r="D16">
        <f>VLOOKUP(A16,大类数量!A:B,2,FALSE)</f>
        <v>1</v>
      </c>
      <c r="E16">
        <f t="shared" si="0"/>
        <v>2</v>
      </c>
    </row>
    <row r="17" spans="1:5">
      <c r="A17" t="s">
        <v>1</v>
      </c>
      <c r="B17" t="s">
        <v>7</v>
      </c>
      <c r="C17">
        <v>1</v>
      </c>
      <c r="D17">
        <f>VLOOKUP(A17,大类数量!A:B,2,FALSE)</f>
        <v>1</v>
      </c>
      <c r="E17">
        <f t="shared" si="0"/>
        <v>1</v>
      </c>
    </row>
    <row r="18" spans="1:5">
      <c r="A18" t="s">
        <v>1</v>
      </c>
      <c r="B18" t="s">
        <v>9</v>
      </c>
      <c r="C18">
        <v>1</v>
      </c>
      <c r="D18">
        <f>VLOOKUP(A18,大类数量!A:B,2,FALSE)</f>
        <v>1</v>
      </c>
      <c r="E18">
        <f t="shared" si="0"/>
        <v>1</v>
      </c>
    </row>
    <row r="19" spans="1:5">
      <c r="A19" t="s">
        <v>1</v>
      </c>
      <c r="B19" t="s">
        <v>11</v>
      </c>
      <c r="C19">
        <v>1</v>
      </c>
      <c r="D19">
        <f>VLOOKUP(A19,大类数量!A:B,2,FALSE)</f>
        <v>1</v>
      </c>
      <c r="E19">
        <f t="shared" si="0"/>
        <v>1</v>
      </c>
    </row>
    <row r="20" spans="1:5">
      <c r="A20" t="s">
        <v>1</v>
      </c>
      <c r="B20" t="s">
        <v>13</v>
      </c>
      <c r="C20">
        <v>1</v>
      </c>
      <c r="D20">
        <f>VLOOKUP(A20,大类数量!A:B,2,FALSE)</f>
        <v>1</v>
      </c>
      <c r="E20">
        <f t="shared" si="0"/>
        <v>1</v>
      </c>
    </row>
    <row r="21" spans="1:5">
      <c r="A21" t="s">
        <v>1</v>
      </c>
      <c r="B21" t="s">
        <v>16</v>
      </c>
      <c r="C21">
        <v>1</v>
      </c>
      <c r="D21">
        <f>VLOOKUP(A21,大类数量!A:B,2,FALSE)</f>
        <v>1</v>
      </c>
      <c r="E21">
        <f t="shared" si="0"/>
        <v>1</v>
      </c>
    </row>
    <row r="22" spans="1:5">
      <c r="A22" t="s">
        <v>1</v>
      </c>
      <c r="B22" t="s">
        <v>18</v>
      </c>
      <c r="C22">
        <v>1</v>
      </c>
      <c r="D22">
        <f>VLOOKUP(A22,大类数量!A:B,2,FALSE)</f>
        <v>1</v>
      </c>
      <c r="E22">
        <f t="shared" si="0"/>
        <v>1</v>
      </c>
    </row>
    <row r="23" spans="1:5">
      <c r="A23" t="s">
        <v>1</v>
      </c>
      <c r="B23" t="s">
        <v>21</v>
      </c>
      <c r="C23">
        <v>1</v>
      </c>
      <c r="D23">
        <f>VLOOKUP(A23,大类数量!A:B,2,FALSE)</f>
        <v>1</v>
      </c>
      <c r="E23">
        <f t="shared" si="0"/>
        <v>1</v>
      </c>
    </row>
    <row r="24" spans="1:5">
      <c r="A24" t="s">
        <v>1</v>
      </c>
      <c r="B24" t="s">
        <v>23</v>
      </c>
      <c r="C24">
        <v>1</v>
      </c>
      <c r="D24">
        <f>VLOOKUP(A24,大类数量!A:B,2,FALSE)</f>
        <v>1</v>
      </c>
      <c r="E24">
        <f t="shared" si="0"/>
        <v>1</v>
      </c>
    </row>
    <row r="25" spans="1:5">
      <c r="A25" t="s">
        <v>1</v>
      </c>
      <c r="B25" t="s">
        <v>25</v>
      </c>
      <c r="C25">
        <v>1</v>
      </c>
      <c r="D25">
        <f>VLOOKUP(A25,大类数量!A:B,2,FALSE)</f>
        <v>1</v>
      </c>
      <c r="E25">
        <f t="shared" si="0"/>
        <v>1</v>
      </c>
    </row>
    <row r="26" spans="1:5">
      <c r="A26" t="s">
        <v>1</v>
      </c>
      <c r="B26" t="s">
        <v>27</v>
      </c>
      <c r="C26">
        <v>1</v>
      </c>
      <c r="D26">
        <f>VLOOKUP(A26,大类数量!A:B,2,FALSE)</f>
        <v>1</v>
      </c>
      <c r="E26">
        <f t="shared" si="0"/>
        <v>1</v>
      </c>
    </row>
    <row r="27" spans="1:5">
      <c r="A27" t="s">
        <v>1</v>
      </c>
      <c r="B27" t="s">
        <v>29</v>
      </c>
      <c r="C27">
        <v>1</v>
      </c>
      <c r="D27">
        <f>VLOOKUP(A27,大类数量!A:B,2,FALSE)</f>
        <v>1</v>
      </c>
      <c r="E27">
        <f t="shared" si="0"/>
        <v>1</v>
      </c>
    </row>
    <row r="28" spans="1:5">
      <c r="A28" t="s">
        <v>2</v>
      </c>
      <c r="B28" t="s">
        <v>4</v>
      </c>
      <c r="C28">
        <v>1</v>
      </c>
      <c r="D28">
        <f>VLOOKUP(A28,大类数量!A:B,2,FALSE)</f>
        <v>1</v>
      </c>
      <c r="E28">
        <f t="shared" si="0"/>
        <v>1</v>
      </c>
    </row>
    <row r="29" spans="1:5">
      <c r="A29" t="s">
        <v>2</v>
      </c>
      <c r="B29" t="s">
        <v>6</v>
      </c>
      <c r="C29">
        <v>1</v>
      </c>
      <c r="D29">
        <f>VLOOKUP(A29,大类数量!A:B,2,FALSE)</f>
        <v>1</v>
      </c>
      <c r="E29">
        <f t="shared" si="0"/>
        <v>1</v>
      </c>
    </row>
    <row r="30" spans="1:5">
      <c r="A30" t="s">
        <v>2</v>
      </c>
      <c r="B30" t="s">
        <v>8</v>
      </c>
      <c r="C30">
        <v>1</v>
      </c>
      <c r="D30">
        <f>VLOOKUP(A30,大类数量!A:B,2,FALSE)</f>
        <v>1</v>
      </c>
      <c r="E30">
        <f t="shared" si="0"/>
        <v>1</v>
      </c>
    </row>
    <row r="31" spans="1:5">
      <c r="A31" t="s">
        <v>2</v>
      </c>
      <c r="B31" t="s">
        <v>10</v>
      </c>
      <c r="C31">
        <v>1</v>
      </c>
      <c r="D31">
        <f>VLOOKUP(A31,大类数量!A:B,2,FALSE)</f>
        <v>1</v>
      </c>
      <c r="E31">
        <f t="shared" si="0"/>
        <v>1</v>
      </c>
    </row>
    <row r="32" spans="1:5">
      <c r="A32" t="s">
        <v>2</v>
      </c>
      <c r="B32" t="s">
        <v>12</v>
      </c>
      <c r="C32">
        <v>1</v>
      </c>
      <c r="D32">
        <f>VLOOKUP(A32,大类数量!A:B,2,FALSE)</f>
        <v>1</v>
      </c>
      <c r="E32">
        <f t="shared" si="0"/>
        <v>1</v>
      </c>
    </row>
    <row r="33" spans="1:5">
      <c r="A33" t="s">
        <v>2</v>
      </c>
      <c r="B33" t="s">
        <v>14</v>
      </c>
      <c r="C33">
        <v>1</v>
      </c>
      <c r="D33">
        <f>VLOOKUP(A33,大类数量!A:B,2,FALSE)</f>
        <v>1</v>
      </c>
      <c r="E33">
        <f t="shared" si="0"/>
        <v>1</v>
      </c>
    </row>
    <row r="34" spans="1:5">
      <c r="A34" t="s">
        <v>2</v>
      </c>
      <c r="B34" t="s">
        <v>17</v>
      </c>
      <c r="C34">
        <v>1</v>
      </c>
      <c r="D34">
        <f>VLOOKUP(A34,大类数量!A:B,2,FALSE)</f>
        <v>1</v>
      </c>
      <c r="E34">
        <f t="shared" si="0"/>
        <v>1</v>
      </c>
    </row>
    <row r="35" spans="1:5">
      <c r="A35" t="s">
        <v>2</v>
      </c>
      <c r="B35" t="s">
        <v>19</v>
      </c>
      <c r="C35">
        <v>1</v>
      </c>
      <c r="D35">
        <f>VLOOKUP(A35,大类数量!A:B,2,FALSE)</f>
        <v>1</v>
      </c>
      <c r="E35">
        <f t="shared" si="0"/>
        <v>1</v>
      </c>
    </row>
    <row r="36" spans="1:5">
      <c r="A36" t="s">
        <v>2</v>
      </c>
      <c r="B36" t="s">
        <v>22</v>
      </c>
      <c r="C36">
        <v>1</v>
      </c>
      <c r="D36">
        <f>VLOOKUP(A36,大类数量!A:B,2,FALSE)</f>
        <v>1</v>
      </c>
      <c r="E36">
        <f t="shared" si="0"/>
        <v>1</v>
      </c>
    </row>
    <row r="37" spans="1:5">
      <c r="A37" t="s">
        <v>2</v>
      </c>
      <c r="B37" t="s">
        <v>24</v>
      </c>
      <c r="C37">
        <v>1</v>
      </c>
      <c r="D37">
        <f>VLOOKUP(A37,大类数量!A:B,2,FALSE)</f>
        <v>1</v>
      </c>
      <c r="E37">
        <f t="shared" si="0"/>
        <v>1</v>
      </c>
    </row>
    <row r="38" spans="1:5">
      <c r="A38" t="s">
        <v>2</v>
      </c>
      <c r="B38" t="s">
        <v>26</v>
      </c>
      <c r="C38">
        <v>1</v>
      </c>
      <c r="D38">
        <f>VLOOKUP(A38,大类数量!A:B,2,FALSE)</f>
        <v>1</v>
      </c>
      <c r="E38">
        <f t="shared" si="0"/>
        <v>1</v>
      </c>
    </row>
    <row r="39" spans="1:5">
      <c r="A39" t="s">
        <v>2</v>
      </c>
      <c r="B39" t="s">
        <v>28</v>
      </c>
      <c r="C39">
        <v>1</v>
      </c>
      <c r="D39">
        <f>VLOOKUP(A39,大类数量!A:B,2,FALSE)</f>
        <v>1</v>
      </c>
      <c r="E39">
        <f t="shared" si="0"/>
        <v>1</v>
      </c>
    </row>
    <row r="40" spans="1:5">
      <c r="A40" t="s">
        <v>2</v>
      </c>
      <c r="B40" t="s">
        <v>30</v>
      </c>
      <c r="C40">
        <v>1</v>
      </c>
      <c r="D40">
        <f>VLOOKUP(A40,大类数量!A:B,2,FALSE)</f>
        <v>1</v>
      </c>
      <c r="E40">
        <f t="shared" si="0"/>
        <v>1</v>
      </c>
    </row>
    <row r="41" spans="1:5">
      <c r="A41" t="s">
        <v>2</v>
      </c>
      <c r="B41" t="s">
        <v>31</v>
      </c>
      <c r="C41">
        <v>2</v>
      </c>
      <c r="D41">
        <f>VLOOKUP(A41,大类数量!A:B,2,FALSE)</f>
        <v>1</v>
      </c>
      <c r="E41">
        <f t="shared" si="0"/>
        <v>2</v>
      </c>
    </row>
    <row r="42" spans="1:5">
      <c r="A42" t="s">
        <v>2</v>
      </c>
      <c r="B42" t="s">
        <v>34</v>
      </c>
      <c r="C42">
        <v>4</v>
      </c>
      <c r="D42">
        <f>VLOOKUP(A42,大类数量!A:B,2,FALSE)</f>
        <v>1</v>
      </c>
      <c r="E42">
        <f t="shared" si="0"/>
        <v>4</v>
      </c>
    </row>
    <row r="43" spans="1:5">
      <c r="A43" t="s">
        <v>39</v>
      </c>
      <c r="B43" t="s">
        <v>41</v>
      </c>
      <c r="C43">
        <v>1</v>
      </c>
      <c r="D43">
        <f>VLOOKUP(A43,大类数量!A:B,2,FALSE)</f>
        <v>1</v>
      </c>
      <c r="E43">
        <f t="shared" si="0"/>
        <v>1</v>
      </c>
    </row>
    <row r="44" spans="1:5">
      <c r="A44" t="s">
        <v>32</v>
      </c>
      <c r="B44" t="s">
        <v>35</v>
      </c>
      <c r="C44">
        <v>1</v>
      </c>
      <c r="D44">
        <f>VLOOKUP(A44,大类数量!A:B,2,FALSE)</f>
        <v>1</v>
      </c>
      <c r="E44">
        <f t="shared" si="0"/>
        <v>1</v>
      </c>
    </row>
    <row r="45" spans="1:5">
      <c r="A45" t="s">
        <v>32</v>
      </c>
      <c r="B45" t="s">
        <v>37</v>
      </c>
      <c r="C45">
        <v>1</v>
      </c>
      <c r="D45">
        <f>VLOOKUP(A45,大类数量!A:B,2,FALSE)</f>
        <v>1</v>
      </c>
      <c r="E45">
        <f t="shared" si="0"/>
        <v>1</v>
      </c>
    </row>
    <row r="46" spans="1:5">
      <c r="A46" t="s">
        <v>32</v>
      </c>
      <c r="B46" t="s">
        <v>40</v>
      </c>
      <c r="C46">
        <v>1</v>
      </c>
      <c r="D46">
        <f>VLOOKUP(A46,大类数量!A:B,2,FALSE)</f>
        <v>1</v>
      </c>
      <c r="E46">
        <f t="shared" si="0"/>
        <v>1</v>
      </c>
    </row>
    <row r="47" spans="1:5">
      <c r="A47" t="s">
        <v>32</v>
      </c>
      <c r="B47" t="s">
        <v>43</v>
      </c>
      <c r="C47">
        <v>1</v>
      </c>
      <c r="D47">
        <f>VLOOKUP(A47,大类数量!A:B,2,FALSE)</f>
        <v>1</v>
      </c>
      <c r="E47">
        <f t="shared" si="0"/>
        <v>1</v>
      </c>
    </row>
    <row r="48" spans="1:5">
      <c r="A48" t="s">
        <v>32</v>
      </c>
      <c r="B48" t="s">
        <v>45</v>
      </c>
      <c r="C48">
        <v>1</v>
      </c>
      <c r="D48">
        <f>VLOOKUP(A48,大类数量!A:B,2,FALSE)</f>
        <v>1</v>
      </c>
      <c r="E48">
        <f t="shared" si="0"/>
        <v>1</v>
      </c>
    </row>
    <row r="49" spans="1:5">
      <c r="A49" t="s">
        <v>32</v>
      </c>
      <c r="B49" t="s">
        <v>46</v>
      </c>
      <c r="C49">
        <v>1</v>
      </c>
      <c r="D49">
        <f>VLOOKUP(A49,大类数量!A:B,2,FALSE)</f>
        <v>1</v>
      </c>
      <c r="E49">
        <f t="shared" si="0"/>
        <v>1</v>
      </c>
    </row>
    <row r="50" spans="1:5">
      <c r="A50" t="s">
        <v>32</v>
      </c>
      <c r="B50" t="s">
        <v>47</v>
      </c>
      <c r="C50">
        <v>1</v>
      </c>
      <c r="D50">
        <f>VLOOKUP(A50,大类数量!A:B,2,FALSE)</f>
        <v>1</v>
      </c>
      <c r="E50">
        <f t="shared" si="0"/>
        <v>1</v>
      </c>
    </row>
    <row r="51" spans="1:5">
      <c r="A51" t="s">
        <v>32</v>
      </c>
      <c r="B51" t="s">
        <v>49</v>
      </c>
      <c r="C51">
        <v>1</v>
      </c>
      <c r="D51">
        <f>VLOOKUP(A51,大类数量!A:B,2,FALSE)</f>
        <v>1</v>
      </c>
      <c r="E51">
        <f t="shared" si="0"/>
        <v>1</v>
      </c>
    </row>
    <row r="52" spans="1:5">
      <c r="A52" t="s">
        <v>32</v>
      </c>
      <c r="B52" t="s">
        <v>50</v>
      </c>
      <c r="C52">
        <v>1</v>
      </c>
      <c r="D52">
        <f>VLOOKUP(A52,大类数量!A:B,2,FALSE)</f>
        <v>1</v>
      </c>
      <c r="E52">
        <f t="shared" si="0"/>
        <v>1</v>
      </c>
    </row>
    <row r="53" spans="1:5">
      <c r="A53" t="s">
        <v>32</v>
      </c>
      <c r="B53" t="s">
        <v>51</v>
      </c>
      <c r="C53">
        <v>1</v>
      </c>
      <c r="D53">
        <f>VLOOKUP(A53,大类数量!A:B,2,FALSE)</f>
        <v>1</v>
      </c>
      <c r="E53">
        <f t="shared" si="0"/>
        <v>1</v>
      </c>
    </row>
    <row r="54" spans="1:5">
      <c r="A54" t="s">
        <v>32</v>
      </c>
      <c r="B54" t="s">
        <v>53</v>
      </c>
      <c r="C54">
        <v>1</v>
      </c>
      <c r="D54">
        <f>VLOOKUP(A54,大类数量!A:B,2,FALSE)</f>
        <v>1</v>
      </c>
      <c r="E54">
        <f t="shared" si="0"/>
        <v>1</v>
      </c>
    </row>
    <row r="55" spans="1:5">
      <c r="A55" t="s">
        <v>32</v>
      </c>
      <c r="B55" t="s">
        <v>55</v>
      </c>
      <c r="C55">
        <v>1</v>
      </c>
      <c r="D55">
        <f>VLOOKUP(A55,大类数量!A:B,2,FALSE)</f>
        <v>1</v>
      </c>
      <c r="E55">
        <f t="shared" si="0"/>
        <v>1</v>
      </c>
    </row>
    <row r="56" spans="1:5">
      <c r="A56" t="s">
        <v>32</v>
      </c>
      <c r="B56" t="s">
        <v>57</v>
      </c>
      <c r="C56">
        <v>1</v>
      </c>
      <c r="D56">
        <f>VLOOKUP(A56,大类数量!A:B,2,FALSE)</f>
        <v>1</v>
      </c>
      <c r="E56">
        <f t="shared" si="0"/>
        <v>1</v>
      </c>
    </row>
    <row r="57" spans="1:5">
      <c r="A57" t="s">
        <v>32</v>
      </c>
      <c r="B57" t="s">
        <v>59</v>
      </c>
      <c r="C57">
        <v>1</v>
      </c>
      <c r="D57">
        <f>VLOOKUP(A57,大类数量!A:B,2,FALSE)</f>
        <v>1</v>
      </c>
      <c r="E57">
        <f t="shared" si="0"/>
        <v>1</v>
      </c>
    </row>
    <row r="58" spans="1:5">
      <c r="A58" t="s">
        <v>32</v>
      </c>
      <c r="B58" t="s">
        <v>61</v>
      </c>
      <c r="C58">
        <v>1</v>
      </c>
      <c r="D58">
        <f>VLOOKUP(A58,大类数量!A:B,2,FALSE)</f>
        <v>1</v>
      </c>
      <c r="E58">
        <f t="shared" si="0"/>
        <v>1</v>
      </c>
    </row>
    <row r="59" spans="1:5">
      <c r="A59" t="s">
        <v>32</v>
      </c>
      <c r="B59" t="s">
        <v>63</v>
      </c>
      <c r="C59">
        <v>1</v>
      </c>
      <c r="D59">
        <f>VLOOKUP(A59,大类数量!A:B,2,FALSE)</f>
        <v>1</v>
      </c>
      <c r="E59">
        <f t="shared" si="0"/>
        <v>1</v>
      </c>
    </row>
    <row r="60" spans="1:5">
      <c r="A60" t="s">
        <v>32</v>
      </c>
      <c r="B60" t="s">
        <v>65</v>
      </c>
      <c r="C60">
        <v>1</v>
      </c>
      <c r="D60">
        <f>VLOOKUP(A60,大类数量!A:B,2,FALSE)</f>
        <v>1</v>
      </c>
      <c r="E60">
        <f t="shared" si="0"/>
        <v>1</v>
      </c>
    </row>
    <row r="61" spans="1:5">
      <c r="A61" t="s">
        <v>33</v>
      </c>
      <c r="B61" t="s">
        <v>36</v>
      </c>
      <c r="C61">
        <v>1</v>
      </c>
      <c r="D61">
        <f>VLOOKUP(A61,大类数量!A:B,2,FALSE)</f>
        <v>4</v>
      </c>
      <c r="E61">
        <f t="shared" si="0"/>
        <v>4</v>
      </c>
    </row>
    <row r="62" spans="1:5">
      <c r="A62" t="s">
        <v>33</v>
      </c>
      <c r="B62" t="s">
        <v>38</v>
      </c>
      <c r="C62">
        <v>1</v>
      </c>
      <c r="D62">
        <f>VLOOKUP(A62,大类数量!A:B,2,FALSE)</f>
        <v>4</v>
      </c>
      <c r="E62">
        <f t="shared" si="0"/>
        <v>4</v>
      </c>
    </row>
    <row r="63" spans="1:5">
      <c r="A63" t="s">
        <v>44</v>
      </c>
      <c r="B63" t="s">
        <v>44</v>
      </c>
      <c r="C63">
        <v>1</v>
      </c>
      <c r="D63">
        <f>VLOOKUP(A63,大类数量!A:B,2,FALSE)</f>
        <v>6</v>
      </c>
      <c r="E63">
        <f t="shared" si="0"/>
        <v>6</v>
      </c>
    </row>
    <row r="64" spans="1:5">
      <c r="A64" t="s">
        <v>48</v>
      </c>
      <c r="B64" t="s">
        <v>48</v>
      </c>
      <c r="C64">
        <v>1</v>
      </c>
      <c r="D64">
        <f>VLOOKUP(A64,大类数量!A:B,2,FALSE)</f>
        <v>4</v>
      </c>
      <c r="E64">
        <f t="shared" si="0"/>
        <v>4</v>
      </c>
    </row>
    <row r="65" spans="1:5">
      <c r="A65" t="s">
        <v>52</v>
      </c>
      <c r="B65" t="s">
        <v>54</v>
      </c>
      <c r="C65">
        <v>1</v>
      </c>
      <c r="D65">
        <f>VLOOKUP(A65,大类数量!A:B,2,FALSE)</f>
        <v>1</v>
      </c>
      <c r="E65">
        <f t="shared" si="0"/>
        <v>1</v>
      </c>
    </row>
    <row r="66" spans="1:5">
      <c r="A66" t="s">
        <v>52</v>
      </c>
      <c r="B66" t="s">
        <v>56</v>
      </c>
      <c r="C66">
        <v>1</v>
      </c>
      <c r="D66">
        <f>VLOOKUP(A66,大类数量!A:B,2,FALSE)</f>
        <v>1</v>
      </c>
      <c r="E66">
        <f t="shared" si="0"/>
        <v>1</v>
      </c>
    </row>
    <row r="67" spans="1:5">
      <c r="A67" t="s">
        <v>52</v>
      </c>
      <c r="B67" t="s">
        <v>58</v>
      </c>
      <c r="C67">
        <v>1</v>
      </c>
      <c r="D67">
        <f>VLOOKUP(A67,大类数量!A:B,2,FALSE)</f>
        <v>1</v>
      </c>
      <c r="E67">
        <f t="shared" ref="E67:E98" si="1">C67*D67</f>
        <v>1</v>
      </c>
    </row>
    <row r="68" spans="1:5">
      <c r="A68" t="s">
        <v>52</v>
      </c>
      <c r="B68" t="s">
        <v>60</v>
      </c>
      <c r="C68">
        <v>1</v>
      </c>
      <c r="D68">
        <f>VLOOKUP(A68,大类数量!A:B,2,FALSE)</f>
        <v>1</v>
      </c>
      <c r="E68">
        <f t="shared" si="1"/>
        <v>1</v>
      </c>
    </row>
    <row r="69" spans="1:5">
      <c r="A69" t="s">
        <v>52</v>
      </c>
      <c r="B69" t="s">
        <v>62</v>
      </c>
      <c r="C69">
        <v>1</v>
      </c>
      <c r="D69">
        <f>VLOOKUP(A69,大类数量!A:B,2,FALSE)</f>
        <v>1</v>
      </c>
      <c r="E69">
        <f t="shared" si="1"/>
        <v>1</v>
      </c>
    </row>
    <row r="70" spans="1:5">
      <c r="A70" t="s">
        <v>52</v>
      </c>
      <c r="B70" t="s">
        <v>64</v>
      </c>
      <c r="C70">
        <v>1</v>
      </c>
      <c r="D70">
        <f>VLOOKUP(A70,大类数量!A:B,2,FALSE)</f>
        <v>1</v>
      </c>
      <c r="E70">
        <f t="shared" si="1"/>
        <v>1</v>
      </c>
    </row>
    <row r="71" spans="1:5">
      <c r="A71" t="s">
        <v>52</v>
      </c>
      <c r="B71" t="s">
        <v>66</v>
      </c>
      <c r="C71">
        <v>1</v>
      </c>
      <c r="D71">
        <f>VLOOKUP(A71,大类数量!A:B,2,FALSE)</f>
        <v>1</v>
      </c>
      <c r="E71">
        <f t="shared" si="1"/>
        <v>1</v>
      </c>
    </row>
    <row r="72" spans="1:5">
      <c r="A72" t="s">
        <v>52</v>
      </c>
      <c r="B72" t="s">
        <v>68</v>
      </c>
      <c r="C72">
        <v>1</v>
      </c>
      <c r="D72">
        <f>VLOOKUP(A72,大类数量!A:B,2,FALSE)</f>
        <v>1</v>
      </c>
      <c r="E72">
        <f t="shared" si="1"/>
        <v>1</v>
      </c>
    </row>
    <row r="73" spans="1:5">
      <c r="A73" t="s">
        <v>52</v>
      </c>
      <c r="B73" t="s">
        <v>69</v>
      </c>
      <c r="C73">
        <v>1</v>
      </c>
      <c r="D73">
        <f>VLOOKUP(A73,大类数量!A:B,2,FALSE)</f>
        <v>1</v>
      </c>
      <c r="E73">
        <f t="shared" si="1"/>
        <v>1</v>
      </c>
    </row>
    <row r="74" spans="1:5">
      <c r="A74" t="s">
        <v>52</v>
      </c>
      <c r="B74" t="s">
        <v>71</v>
      </c>
      <c r="C74">
        <v>1</v>
      </c>
      <c r="D74">
        <f>VLOOKUP(A74,大类数量!A:B,2,FALSE)</f>
        <v>1</v>
      </c>
      <c r="E74">
        <f t="shared" si="1"/>
        <v>1</v>
      </c>
    </row>
    <row r="75" spans="1:5">
      <c r="A75" t="s">
        <v>74</v>
      </c>
      <c r="B75" t="s">
        <v>76</v>
      </c>
      <c r="C75">
        <v>1</v>
      </c>
      <c r="D75">
        <f>VLOOKUP(A75,大类数量!A:B,2,FALSE)</f>
        <v>1</v>
      </c>
      <c r="E75">
        <f t="shared" si="1"/>
        <v>1</v>
      </c>
    </row>
    <row r="76" spans="1:5">
      <c r="A76" t="s">
        <v>74</v>
      </c>
      <c r="B76" t="s">
        <v>78</v>
      </c>
      <c r="C76">
        <v>1</v>
      </c>
      <c r="D76">
        <f>VLOOKUP(A76,大类数量!A:B,2,FALSE)</f>
        <v>1</v>
      </c>
      <c r="E76">
        <f t="shared" si="1"/>
        <v>1</v>
      </c>
    </row>
    <row r="77" spans="1:5">
      <c r="A77" t="s">
        <v>74</v>
      </c>
      <c r="B77" t="s">
        <v>75</v>
      </c>
      <c r="C77">
        <v>1</v>
      </c>
      <c r="D77">
        <f>VLOOKUP(A77,大类数量!A:B,2,FALSE)</f>
        <v>1</v>
      </c>
      <c r="E77">
        <f t="shared" si="1"/>
        <v>1</v>
      </c>
    </row>
    <row r="78" spans="1:5">
      <c r="A78" t="s">
        <v>74</v>
      </c>
      <c r="B78" t="s">
        <v>80</v>
      </c>
      <c r="C78">
        <v>1</v>
      </c>
      <c r="D78">
        <f>VLOOKUP(A78,大类数量!A:B,2,FALSE)</f>
        <v>1</v>
      </c>
      <c r="E78">
        <f t="shared" si="1"/>
        <v>1</v>
      </c>
    </row>
    <row r="79" spans="1:5">
      <c r="A79" t="s">
        <v>74</v>
      </c>
      <c r="B79" t="s">
        <v>82</v>
      </c>
      <c r="C79">
        <v>1</v>
      </c>
      <c r="D79">
        <f>VLOOKUP(A79,大类数量!A:B,2,FALSE)</f>
        <v>1</v>
      </c>
      <c r="E79">
        <f t="shared" si="1"/>
        <v>1</v>
      </c>
    </row>
    <row r="80" spans="1:5">
      <c r="A80" t="s">
        <v>74</v>
      </c>
      <c r="B80" t="s">
        <v>84</v>
      </c>
      <c r="C80">
        <v>1</v>
      </c>
      <c r="D80">
        <f>VLOOKUP(A80,大类数量!A:B,2,FALSE)</f>
        <v>1</v>
      </c>
      <c r="E80">
        <f t="shared" si="1"/>
        <v>1</v>
      </c>
    </row>
    <row r="81" spans="1:5">
      <c r="A81" t="s">
        <v>74</v>
      </c>
      <c r="B81" t="s">
        <v>86</v>
      </c>
      <c r="C81">
        <v>1</v>
      </c>
      <c r="D81">
        <f>VLOOKUP(A81,大类数量!A:B,2,FALSE)</f>
        <v>1</v>
      </c>
      <c r="E81">
        <f t="shared" si="1"/>
        <v>1</v>
      </c>
    </row>
    <row r="82" spans="1:5">
      <c r="A82" t="s">
        <v>74</v>
      </c>
      <c r="B82" t="s">
        <v>88</v>
      </c>
      <c r="C82">
        <v>1</v>
      </c>
      <c r="D82">
        <f>VLOOKUP(A82,大类数量!A:B,2,FALSE)</f>
        <v>1</v>
      </c>
      <c r="E82">
        <f t="shared" si="1"/>
        <v>1</v>
      </c>
    </row>
    <row r="83" spans="1:5">
      <c r="A83" t="s">
        <v>90</v>
      </c>
      <c r="B83" t="s">
        <v>90</v>
      </c>
      <c r="C83">
        <v>1</v>
      </c>
      <c r="D83">
        <f>VLOOKUP(A83,大类数量!A:B,2,FALSE)</f>
        <v>1</v>
      </c>
      <c r="E83">
        <f t="shared" si="1"/>
        <v>1</v>
      </c>
    </row>
    <row r="84" spans="1:5">
      <c r="A84" t="s">
        <v>92</v>
      </c>
      <c r="B84" t="s">
        <v>93</v>
      </c>
      <c r="C84">
        <v>1</v>
      </c>
      <c r="D84">
        <f>VLOOKUP(A84,大类数量!A:B,2,FALSE)</f>
        <v>3</v>
      </c>
      <c r="E84">
        <f t="shared" si="1"/>
        <v>3</v>
      </c>
    </row>
    <row r="85" spans="1:5">
      <c r="A85" t="s">
        <v>92</v>
      </c>
      <c r="B85" t="s">
        <v>94</v>
      </c>
      <c r="C85">
        <v>1</v>
      </c>
      <c r="D85">
        <f>VLOOKUP(A85,大类数量!A:B,2,FALSE)</f>
        <v>3</v>
      </c>
      <c r="E85">
        <f t="shared" si="1"/>
        <v>3</v>
      </c>
    </row>
    <row r="86" spans="1:5">
      <c r="A86" t="s">
        <v>95</v>
      </c>
      <c r="B86" t="s">
        <v>96</v>
      </c>
      <c r="C86">
        <v>1</v>
      </c>
      <c r="D86">
        <f>VLOOKUP(A86,大类数量!A:B,2,FALSE)</f>
        <v>2</v>
      </c>
      <c r="E86">
        <f t="shared" si="1"/>
        <v>2</v>
      </c>
    </row>
    <row r="87" spans="1:5">
      <c r="A87" t="s">
        <v>67</v>
      </c>
      <c r="B87" t="s">
        <v>70</v>
      </c>
      <c r="C87">
        <v>1</v>
      </c>
      <c r="D87">
        <f>VLOOKUP(A87,大类数量!A:B,2,FALSE)</f>
        <v>1</v>
      </c>
      <c r="E87">
        <f t="shared" si="1"/>
        <v>1</v>
      </c>
    </row>
    <row r="88" spans="1:5">
      <c r="A88" t="s">
        <v>67</v>
      </c>
      <c r="B88" t="s">
        <v>72</v>
      </c>
      <c r="C88">
        <v>1</v>
      </c>
      <c r="D88">
        <f>VLOOKUP(A88,大类数量!A:B,2,FALSE)</f>
        <v>1</v>
      </c>
      <c r="E88">
        <f t="shared" si="1"/>
        <v>1</v>
      </c>
    </row>
    <row r="89" spans="1:5">
      <c r="A89" t="s">
        <v>67</v>
      </c>
      <c r="B89" t="s">
        <v>73</v>
      </c>
      <c r="C89">
        <v>1</v>
      </c>
      <c r="D89">
        <f>VLOOKUP(A89,大类数量!A:B,2,FALSE)</f>
        <v>1</v>
      </c>
      <c r="E89">
        <f t="shared" si="1"/>
        <v>1</v>
      </c>
    </row>
    <row r="90" spans="1:5">
      <c r="A90" t="s">
        <v>67</v>
      </c>
      <c r="B90" t="s">
        <v>75</v>
      </c>
      <c r="C90">
        <v>1</v>
      </c>
      <c r="D90">
        <f>VLOOKUP(A90,大类数量!A:B,2,FALSE)</f>
        <v>1</v>
      </c>
      <c r="E90">
        <f t="shared" si="1"/>
        <v>1</v>
      </c>
    </row>
    <row r="91" spans="1:5">
      <c r="A91" t="s">
        <v>67</v>
      </c>
      <c r="B91" t="s">
        <v>77</v>
      </c>
      <c r="C91">
        <v>1</v>
      </c>
      <c r="D91">
        <f>VLOOKUP(A91,大类数量!A:B,2,FALSE)</f>
        <v>1</v>
      </c>
      <c r="E91">
        <f t="shared" si="1"/>
        <v>1</v>
      </c>
    </row>
    <row r="92" spans="1:5">
      <c r="A92" t="s">
        <v>67</v>
      </c>
      <c r="B92" t="s">
        <v>79</v>
      </c>
      <c r="C92">
        <v>1</v>
      </c>
      <c r="D92">
        <f>VLOOKUP(A92,大类数量!A:B,2,FALSE)</f>
        <v>1</v>
      </c>
      <c r="E92">
        <f t="shared" si="1"/>
        <v>1</v>
      </c>
    </row>
    <row r="93" spans="1:5">
      <c r="A93" t="s">
        <v>81</v>
      </c>
      <c r="B93" t="s">
        <v>83</v>
      </c>
      <c r="C93">
        <v>1</v>
      </c>
      <c r="D93">
        <f>VLOOKUP(A93,大类数量!A:B,2,FALSE)</f>
        <v>1</v>
      </c>
      <c r="E93">
        <f t="shared" si="1"/>
        <v>1</v>
      </c>
    </row>
    <row r="94" spans="1:5">
      <c r="A94" t="s">
        <v>81</v>
      </c>
      <c r="B94" t="s">
        <v>85</v>
      </c>
      <c r="C94">
        <v>1</v>
      </c>
      <c r="D94">
        <f>VLOOKUP(A94,大类数量!A:B,2,FALSE)</f>
        <v>1</v>
      </c>
      <c r="E94">
        <f t="shared" si="1"/>
        <v>1</v>
      </c>
    </row>
    <row r="95" spans="1:5">
      <c r="A95" t="s">
        <v>81</v>
      </c>
      <c r="B95" t="s">
        <v>87</v>
      </c>
      <c r="C95">
        <v>1</v>
      </c>
      <c r="D95">
        <f>VLOOKUP(A95,大类数量!A:B,2,FALSE)</f>
        <v>1</v>
      </c>
      <c r="E95">
        <f t="shared" si="1"/>
        <v>1</v>
      </c>
    </row>
    <row r="96" spans="1:5">
      <c r="A96" t="s">
        <v>89</v>
      </c>
      <c r="B96" t="s">
        <v>89</v>
      </c>
      <c r="C96">
        <v>2</v>
      </c>
      <c r="D96">
        <f>VLOOKUP(A96,大类数量!A:B,2,FALSE)</f>
        <v>2</v>
      </c>
      <c r="E96">
        <f t="shared" si="1"/>
        <v>4</v>
      </c>
    </row>
    <row r="97" spans="1:5">
      <c r="A97" t="s">
        <v>91</v>
      </c>
      <c r="B97" t="s">
        <v>91</v>
      </c>
      <c r="C97">
        <v>1</v>
      </c>
      <c r="D97">
        <f>VLOOKUP(A97,大类数量!A:B,2,FALSE)</f>
        <v>4</v>
      </c>
      <c r="E97">
        <f t="shared" si="1"/>
        <v>4</v>
      </c>
    </row>
    <row r="98" spans="1:5">
      <c r="A98" t="s">
        <v>30</v>
      </c>
      <c r="B98" t="s">
        <v>30</v>
      </c>
      <c r="C98">
        <v>1</v>
      </c>
      <c r="D98">
        <f>VLOOKUP(A98,大类数量!A:B,2,FALSE)</f>
        <v>2</v>
      </c>
      <c r="E98">
        <f t="shared" si="1"/>
        <v>2</v>
      </c>
    </row>
  </sheetData>
  <phoneticPr fontId="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M1" sqref="M1"/>
    </sheetView>
  </sheetViews>
  <sheetFormatPr defaultColWidth="9.875" defaultRowHeight="13.5"/>
  <cols>
    <col min="1" max="1" width="17.875" customWidth="1"/>
    <col min="2" max="2" width="13.625" customWidth="1"/>
  </cols>
  <sheetData>
    <row r="1" spans="1:2">
      <c r="A1" s="1" t="s">
        <v>102</v>
      </c>
      <c r="B1" s="1" t="s">
        <v>100</v>
      </c>
    </row>
    <row r="2" spans="1:2">
      <c r="A2" t="s">
        <v>0</v>
      </c>
      <c r="B2">
        <v>2</v>
      </c>
    </row>
    <row r="3" spans="1:2">
      <c r="A3" t="s">
        <v>1</v>
      </c>
      <c r="B3">
        <v>1</v>
      </c>
    </row>
    <row r="4" spans="1:2">
      <c r="A4" t="s">
        <v>2</v>
      </c>
      <c r="B4">
        <v>1</v>
      </c>
    </row>
    <row r="5" spans="1:2">
      <c r="A5" t="s">
        <v>39</v>
      </c>
      <c r="B5">
        <v>1</v>
      </c>
    </row>
    <row r="6" spans="1:2">
      <c r="A6" t="s">
        <v>32</v>
      </c>
      <c r="B6">
        <v>1</v>
      </c>
    </row>
    <row r="7" spans="1:2">
      <c r="A7" t="s">
        <v>33</v>
      </c>
      <c r="B7">
        <v>4</v>
      </c>
    </row>
    <row r="8" spans="1:2">
      <c r="A8" t="s">
        <v>44</v>
      </c>
      <c r="B8">
        <v>6</v>
      </c>
    </row>
    <row r="9" spans="1:2">
      <c r="A9" t="s">
        <v>48</v>
      </c>
      <c r="B9">
        <v>4</v>
      </c>
    </row>
    <row r="10" spans="1:2">
      <c r="A10" t="s">
        <v>52</v>
      </c>
      <c r="B10">
        <v>1</v>
      </c>
    </row>
    <row r="11" spans="1:2">
      <c r="A11" t="s">
        <v>74</v>
      </c>
      <c r="B11">
        <v>1</v>
      </c>
    </row>
    <row r="12" spans="1:2">
      <c r="A12" t="s">
        <v>90</v>
      </c>
      <c r="B12">
        <v>1</v>
      </c>
    </row>
    <row r="13" spans="1:2">
      <c r="A13" t="s">
        <v>92</v>
      </c>
      <c r="B13">
        <v>3</v>
      </c>
    </row>
    <row r="14" spans="1:2">
      <c r="A14" t="s">
        <v>95</v>
      </c>
      <c r="B14">
        <v>2</v>
      </c>
    </row>
    <row r="15" spans="1:2">
      <c r="A15" t="s">
        <v>67</v>
      </c>
      <c r="B15">
        <v>1</v>
      </c>
    </row>
    <row r="16" spans="1:2">
      <c r="A16" t="s">
        <v>81</v>
      </c>
      <c r="B16">
        <v>1</v>
      </c>
    </row>
    <row r="17" spans="1:2">
      <c r="A17" t="s">
        <v>89</v>
      </c>
      <c r="B17">
        <v>2</v>
      </c>
    </row>
    <row r="18" spans="1:2">
      <c r="A18" t="s">
        <v>91</v>
      </c>
      <c r="B18">
        <v>4</v>
      </c>
    </row>
    <row r="19" spans="1:2">
      <c r="A19" t="s">
        <v>30</v>
      </c>
      <c r="B19">
        <v>2</v>
      </c>
    </row>
  </sheetData>
  <phoneticPr fontId="5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875" defaultRowHeight="13.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器械数量</vt:lpstr>
      <vt:lpstr>总明细</vt:lpstr>
      <vt:lpstr>大类数量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曹蕾</dc:creator>
  <cp:lastModifiedBy>xueyeling</cp:lastModifiedBy>
  <dcterms:created xsi:type="dcterms:W3CDTF">2021-05-24T12:21:00Z</dcterms:created>
  <dcterms:modified xsi:type="dcterms:W3CDTF">2021-05-31T03:36:44Z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2052-11.9.1</vt:lpwstr>
  </property>
  <property fmtid="{D5CDD505-2E9C-101B-9397-08002B2CF9AE}" pid="3" name="ICV">
    <vt:lpwstr>B20DF0F71F87119F5664AF60CDCA158A</vt:lpwstr>
  </property>
</Properties>
</file>